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3040" windowHeight="9960" tabRatio="931"/>
  </bookViews>
  <sheets>
    <sheet name="Содержание" sheetId="24" r:id="rId1"/>
    <sheet name="Среднетемпературные моноблоки" sheetId="60" r:id="rId2"/>
    <sheet name="Среднетемпературные потолочные" sheetId="66" r:id="rId3"/>
    <sheet name="Низкотемпературные моноблоки" sheetId="65" r:id="rId4"/>
    <sheet name="Среднетемперат. сплит-системы" sheetId="67" r:id="rId5"/>
    <sheet name="Низкотемперат. сплит-системы" sheetId="68" r:id="rId6"/>
    <sheet name="Воздухоохладители" sheetId="69" state="hidden" r:id="rId7"/>
    <sheet name="Таблица подбора моноблоков" sheetId="70" r:id="rId8"/>
    <sheet name="Таблица подбора сплит-систем" sheetId="71" r:id="rId9"/>
  </sheets>
  <definedNames>
    <definedName name="_xlnm.Print_Titles" localSheetId="6">Воздухоохладители!$1:$2</definedName>
    <definedName name="_xlnm.Print_Titles" localSheetId="5">'Низкотемперат. сплит-системы'!$1:$2</definedName>
    <definedName name="_xlnm.Print_Titles" localSheetId="3">'Низкотемпературные моноблоки'!$1:$2</definedName>
    <definedName name="_xlnm.Print_Titles" localSheetId="4">'Среднетемперат. сплит-системы'!$1:$2</definedName>
    <definedName name="_xlnm.Print_Titles" localSheetId="1">'Среднетемпературные моноблоки'!$1:$2</definedName>
    <definedName name="_xlnm.Print_Titles" localSheetId="2">'Среднетемпературные потолочные'!$1:$2</definedName>
    <definedName name="_xlnm.Print_Area" localSheetId="0">Содержание!$A$1:$AO$35</definedName>
  </definedNames>
  <calcPr calcId="124519"/>
</workbook>
</file>

<file path=xl/calcChain.xml><?xml version="1.0" encoding="utf-8"?>
<calcChain xmlns="http://schemas.openxmlformats.org/spreadsheetml/2006/main">
  <c r="AN74" i="68"/>
  <c r="AN67"/>
  <c r="AN49"/>
  <c r="AN50"/>
  <c r="AN46"/>
  <c r="AN47"/>
  <c r="AN66" i="67"/>
  <c r="AN59"/>
  <c r="AN50"/>
  <c r="AN46"/>
  <c r="AN47"/>
  <c r="AN45"/>
  <c r="AN74" i="65"/>
  <c r="AN72"/>
  <c r="AN70"/>
  <c r="AN67"/>
  <c r="AN68"/>
  <c r="AN69"/>
  <c r="AN63"/>
  <c r="AN59"/>
  <c r="AN60"/>
  <c r="AN54"/>
  <c r="AN53"/>
  <c r="AN55"/>
  <c r="AN46"/>
  <c r="AN47"/>
  <c r="AN48"/>
  <c r="AN74" i="60"/>
  <c r="AN72"/>
  <c r="AN71"/>
  <c r="AN68"/>
  <c r="AN67"/>
  <c r="AN69"/>
  <c r="AN64"/>
  <c r="AN58"/>
  <c r="AN59"/>
  <c r="AN54"/>
  <c r="AN55"/>
  <c r="AN53"/>
  <c r="AN50"/>
  <c r="AN51"/>
  <c r="AN52"/>
  <c r="AN48"/>
  <c r="AN47"/>
  <c r="AN46"/>
  <c r="AN73" i="68" l="1"/>
  <c r="AN70"/>
  <c r="AN68"/>
  <c r="AN69"/>
  <c r="AN63"/>
  <c r="AN64"/>
  <c r="AN65"/>
  <c r="AN60"/>
  <c r="AN59"/>
  <c r="AN61"/>
  <c r="AN54"/>
  <c r="AN55"/>
  <c r="AN56"/>
  <c r="AN57"/>
  <c r="AN52"/>
  <c r="AN48"/>
  <c r="AN73" i="67"/>
  <c r="AN72"/>
  <c r="AN70"/>
  <c r="AN67"/>
  <c r="AN68"/>
  <c r="AN62"/>
  <c r="AN63"/>
  <c r="AN64"/>
  <c r="AN58"/>
  <c r="AN60"/>
  <c r="AN54"/>
  <c r="AN55"/>
  <c r="AN56"/>
  <c r="AN51"/>
  <c r="AN52"/>
  <c r="AN44"/>
  <c r="AN47" i="69"/>
  <c r="AN46"/>
  <c r="AN45"/>
  <c r="AN44"/>
  <c r="AN43"/>
  <c r="AN42"/>
  <c r="AN41"/>
  <c r="AN40"/>
  <c r="AN37"/>
  <c r="AN36"/>
  <c r="AN35"/>
  <c r="AN34"/>
  <c r="AN33"/>
  <c r="AN32"/>
  <c r="AN75" i="68"/>
  <c r="AN72"/>
  <c r="AN71"/>
  <c r="AN66"/>
  <c r="AN62"/>
  <c r="AN58"/>
  <c r="AN53"/>
  <c r="AN51"/>
  <c r="AN45"/>
  <c r="AN44"/>
  <c r="AN74" i="67"/>
  <c r="AN71"/>
  <c r="AN69"/>
  <c r="AN65"/>
  <c r="AN61"/>
  <c r="AN57"/>
  <c r="AN53"/>
  <c r="AN49"/>
  <c r="AN48"/>
  <c r="AN39" i="66"/>
  <c r="AN64" i="65"/>
  <c r="AN65"/>
  <c r="AN61"/>
  <c r="AN57"/>
  <c r="AN50"/>
  <c r="AN51"/>
  <c r="AN52"/>
  <c r="AN44"/>
  <c r="AN63" i="60"/>
  <c r="AN65"/>
  <c r="AN60"/>
  <c r="AN44"/>
  <c r="AN42" i="66"/>
  <c r="AN41"/>
  <c r="AN40"/>
  <c r="AN75" i="65"/>
  <c r="AN73"/>
  <c r="AN71"/>
  <c r="AN66"/>
  <c r="AN62"/>
  <c r="AN58"/>
  <c r="AN56"/>
  <c r="AN49"/>
  <c r="AN45"/>
  <c r="AN75" i="60"/>
  <c r="AN45"/>
  <c r="AN49"/>
  <c r="AN56"/>
  <c r="AN57"/>
  <c r="AN61"/>
  <c r="AN62"/>
  <c r="AN66"/>
  <c r="AN70"/>
  <c r="AN73"/>
</calcChain>
</file>

<file path=xl/sharedStrings.xml><?xml version="1.0" encoding="utf-8"?>
<sst xmlns="http://schemas.openxmlformats.org/spreadsheetml/2006/main" count="877" uniqueCount="326">
  <si>
    <t>Модель</t>
  </si>
  <si>
    <t>Артикул</t>
  </si>
  <si>
    <t>№ п/п</t>
  </si>
  <si>
    <t>Наименование</t>
  </si>
  <si>
    <t>Информационо-коммерческий каталог</t>
  </si>
  <si>
    <t xml:space="preserve">Условия окружающей среды: </t>
  </si>
  <si>
    <t>Технические характеристики:</t>
  </si>
  <si>
    <t>Температурный диапазон:</t>
  </si>
  <si>
    <t>425000, Россия, Республика Марий Эл, г.Волжск, ул.Промбаза, 1. Т: +7 (800) 700-8444, Ф: +7 (836) 314-3014, e-mail: info@ariada.ru, www.ariada.ru</t>
  </si>
  <si>
    <t>Укажите размер вашей скидки:</t>
  </si>
  <si>
    <t>%</t>
  </si>
  <si>
    <t>Стандартная комплектация базовой модели:</t>
  </si>
  <si>
    <t>Габаритные размеры, мм</t>
  </si>
  <si>
    <t>Номинальное напряжение: 380В, 3 фазы, частота 50Гц.</t>
  </si>
  <si>
    <t>Температура: -10 … +40 °С.</t>
  </si>
  <si>
    <t>Среднетемпературный: -5°С … +5 °С.</t>
  </si>
  <si>
    <t>Номинальное напряжение:220В, частота 50Гц.</t>
  </si>
  <si>
    <t>Потребляе-мая мощность, кВт</t>
  </si>
  <si>
    <t>2,3 - 8,6</t>
  </si>
  <si>
    <t xml:space="preserve">835х460х800 </t>
  </si>
  <si>
    <t xml:space="preserve">835х760х800 </t>
  </si>
  <si>
    <t xml:space="preserve">1057х760х886 </t>
  </si>
  <si>
    <t xml:space="preserve">1150х1810х910 </t>
  </si>
  <si>
    <t>1150х1810х910</t>
  </si>
  <si>
    <t>СРЕДНЕТЕМПЕРАТУРНЫЕ МОНОБЛОКИ</t>
  </si>
  <si>
    <t>Среднетемпературные моноблоки</t>
  </si>
  <si>
    <t>НИЗКОТЕМПЕРАТУРНЫЕ МОНОБЛОКИ</t>
  </si>
  <si>
    <t>Электромонтажный комплект.</t>
  </si>
  <si>
    <t>Автоматическая система оттаивания испарителя.</t>
  </si>
  <si>
    <t>Корпус выполнен из оцинкованного металла с полимерным покрытием.</t>
  </si>
  <si>
    <t>Монитор напряжения.</t>
  </si>
  <si>
    <t>Автоматический регулятор давления конденсации.</t>
  </si>
  <si>
    <t xml:space="preserve">1120х1340х910 </t>
  </si>
  <si>
    <t>Мистраль</t>
  </si>
  <si>
    <t>Низкотемпературные моноблоки</t>
  </si>
  <si>
    <t>Среднетемпературные потолочные моноблоки</t>
  </si>
  <si>
    <t>СРЕДНЕТЕМПЕРАТУРНЫЕ ПОТОЛОЧНЫЕ МОНОБЛОКИ</t>
  </si>
  <si>
    <t>AMS-105PR.00.00СБ</t>
  </si>
  <si>
    <t>AMS-107PR.00.00СБ</t>
  </si>
  <si>
    <t>AMS 103PR</t>
  </si>
  <si>
    <t>AMS 105PR</t>
  </si>
  <si>
    <t>AMS 107PR</t>
  </si>
  <si>
    <t>С3.01.10.03.001</t>
  </si>
  <si>
    <t>Моноблоки и сплит-системы</t>
  </si>
  <si>
    <t>Моноблоки:</t>
  </si>
  <si>
    <t>Сплит-системы:</t>
  </si>
  <si>
    <t>&gt; Низкотемпературные моноблоки</t>
  </si>
  <si>
    <t>&gt; Среднетемпературные потолочные моноблоки</t>
  </si>
  <si>
    <t>&gt; Среднетемпературные моноблоки</t>
  </si>
  <si>
    <t>&gt; Среднетемпературные сплит-системы</t>
  </si>
  <si>
    <t>&gt; Низкотемпературные сплит-системы</t>
  </si>
  <si>
    <t>РРЦ в руб, с НДС</t>
  </si>
  <si>
    <t>Напряжение питания, В</t>
  </si>
  <si>
    <t>Моноблок AMS 120W</t>
  </si>
  <si>
    <t>Моноблок AMS-330NP</t>
  </si>
  <si>
    <t>Моноблок AMS 330NW</t>
  </si>
  <si>
    <t>1057х760х887</t>
  </si>
  <si>
    <t>1057х760х888</t>
  </si>
  <si>
    <t>Моноблок AMS 103</t>
  </si>
  <si>
    <t>Моноблок AMS 105</t>
  </si>
  <si>
    <t>Моноблок AMS 107</t>
  </si>
  <si>
    <t>Моноблок AMS 120</t>
  </si>
  <si>
    <t>Моноблок AMS 120F</t>
  </si>
  <si>
    <t>Моноблок AMS 330N</t>
  </si>
  <si>
    <t>Моноблок AMS 330T</t>
  </si>
  <si>
    <t>Моноблок AMS 235</t>
  </si>
  <si>
    <t>Моноблок AMS 335N</t>
  </si>
  <si>
    <t>Моноблок AMS 335T</t>
  </si>
  <si>
    <t>Объем камеры, м3</t>
  </si>
  <si>
    <t>Моноблок ALS 112</t>
  </si>
  <si>
    <t>Моноблок ALS 117</t>
  </si>
  <si>
    <t>Моноблок ALS 117P</t>
  </si>
  <si>
    <t>Моноблок ALS 117W</t>
  </si>
  <si>
    <t>Моноблок ALS 117PW</t>
  </si>
  <si>
    <t>Моноблок ALS 218</t>
  </si>
  <si>
    <t>Моноблок ALS 218F</t>
  </si>
  <si>
    <t>Моноблок ALS 220</t>
  </si>
  <si>
    <t>Моноблок ALS 220PW</t>
  </si>
  <si>
    <t>Моноблок ALS 330N</t>
  </si>
  <si>
    <t>Моноблок ALS 330NW</t>
  </si>
  <si>
    <t>Моноблок ALS 330NPW</t>
  </si>
  <si>
    <t>Моноблок ALS 330T</t>
  </si>
  <si>
    <t>Моноблок ALS 235</t>
  </si>
  <si>
    <t>Моноблок ALS 335N</t>
  </si>
  <si>
    <t>Моноблок ALS 335T</t>
  </si>
  <si>
    <t>Произво-дительность куб.м/ч</t>
  </si>
  <si>
    <t>СРЕДНЕТЕМПЕРАТУРНЫЕ СПЛИТ-СИСТЕМЫ</t>
  </si>
  <si>
    <t>Среднетемпературные сплит-системы</t>
  </si>
  <si>
    <t>Объем</t>
  </si>
  <si>
    <t>Потребляемая мощность, кВт</t>
  </si>
  <si>
    <t>Произво-дительность, куб.м/ч</t>
  </si>
  <si>
    <t>Цена Руб* при курсе ЦБ РФ от 70,01 до 80,00 руб. за 1 евро</t>
  </si>
  <si>
    <t>KMS 105</t>
  </si>
  <si>
    <t>KMS 107</t>
  </si>
  <si>
    <t>KMS 120</t>
  </si>
  <si>
    <t>KMS 235</t>
  </si>
  <si>
    <t>KMS 335N</t>
  </si>
  <si>
    <t>KMS 335T</t>
  </si>
  <si>
    <t>НИЗКОТЕМПЕРАТУРНЫЕ СПЛИТ-СИСТЕМЫ</t>
  </si>
  <si>
    <t>Низкотемпературный: -16°С … -18 °С.</t>
  </si>
  <si>
    <t>Низкотемпературные сплит-системы</t>
  </si>
  <si>
    <t>1,34/1,35</t>
  </si>
  <si>
    <t>220/380</t>
  </si>
  <si>
    <t>1,45/1,46</t>
  </si>
  <si>
    <t>ВОЗДУХООХЛАДИТЕЛИ</t>
  </si>
  <si>
    <t>Воздухоохлодители</t>
  </si>
  <si>
    <t>VC 201-4</t>
  </si>
  <si>
    <t>VC 202-4</t>
  </si>
  <si>
    <t>VC 311-4</t>
  </si>
  <si>
    <t>VC 312-4</t>
  </si>
  <si>
    <t>VC 313-4</t>
  </si>
  <si>
    <t>Опции и комплектующие для воздухоохладителей</t>
  </si>
  <si>
    <t>201-4</t>
  </si>
  <si>
    <t>202-4</t>
  </si>
  <si>
    <t>311-4</t>
  </si>
  <si>
    <t>312-4</t>
  </si>
  <si>
    <t>313-4</t>
  </si>
  <si>
    <t>МК VC 201</t>
  </si>
  <si>
    <t>Монтажный комплект VC 201 (без ТРВ)</t>
  </si>
  <si>
    <t>МК VC 202</t>
  </si>
  <si>
    <t>Монтажный комплект VC 202 (без ТРВ)</t>
  </si>
  <si>
    <t>МК VC 311</t>
  </si>
  <si>
    <t>Монтажный комплект VC 311 (без ТРВ)</t>
  </si>
  <si>
    <t>МК VC 312</t>
  </si>
  <si>
    <t>Монтажный комплект VC 312</t>
  </si>
  <si>
    <t>МК VC 313</t>
  </si>
  <si>
    <t>Монтажный комплект VC 313</t>
  </si>
  <si>
    <t>ШУВ-1</t>
  </si>
  <si>
    <t>Шкаф управления VC-201, VC-202, VC-311</t>
  </si>
  <si>
    <t>ШУВ-3</t>
  </si>
  <si>
    <t>Шкаф управления VC-312, VC-313</t>
  </si>
  <si>
    <t>Потребля-емая мощность, кВт</t>
  </si>
  <si>
    <t>Сплит-система KMS 103</t>
  </si>
  <si>
    <t>Сплит-система KMS 105</t>
  </si>
  <si>
    <t>Сплит-система KMS 105P</t>
  </si>
  <si>
    <t>Сплит-система KMS 105PW</t>
  </si>
  <si>
    <t>Сплит-система KMS 107</t>
  </si>
  <si>
    <t>Сплит-система KMS 107W</t>
  </si>
  <si>
    <t>Сплит-система KMS 107P</t>
  </si>
  <si>
    <t>Сплит-система KMS 107PW</t>
  </si>
  <si>
    <t>Сплит-система KMS 120</t>
  </si>
  <si>
    <t>Сплит-система KMS 120P</t>
  </si>
  <si>
    <t>Сплит-система KMS 120PW</t>
  </si>
  <si>
    <t>Сплит-система KMS 330N</t>
  </si>
  <si>
    <t>Сплит-система KMS 330NP</t>
  </si>
  <si>
    <t>Сплит-система KMS 330NW</t>
  </si>
  <si>
    <t>Сплит-система KMS 330NPW</t>
  </si>
  <si>
    <t>Сплит-система KMS 330T</t>
  </si>
  <si>
    <t>Сплит-система KMS 330TP</t>
  </si>
  <si>
    <t>Сплит-система KMS 330TW</t>
  </si>
  <si>
    <t>Сплит-система KMS 235</t>
  </si>
  <si>
    <t>Сплит-система KMS 235P</t>
  </si>
  <si>
    <t>Сплит-система KMS 335N</t>
  </si>
  <si>
    <t>Сплит-система KMS 335NР</t>
  </si>
  <si>
    <t>Сплит-система KMS 335T</t>
  </si>
  <si>
    <t>Сплит-система KMS 335TР</t>
  </si>
  <si>
    <t>Сплит-система КLS 112</t>
  </si>
  <si>
    <t>Сплит-система КLS 112P</t>
  </si>
  <si>
    <t>Сплит-система KLS 117</t>
  </si>
  <si>
    <t>Сплит-система KLS 117PW</t>
  </si>
  <si>
    <t>Сплит-система KLS-218</t>
  </si>
  <si>
    <t>Сплит-система KLS 218P</t>
  </si>
  <si>
    <t>Сплит-система KLS-218W</t>
  </si>
  <si>
    <t>Сплит-система KLS 218PW</t>
  </si>
  <si>
    <t>Сплит-система KLS 218F</t>
  </si>
  <si>
    <t>Сплит-система KLS 220</t>
  </si>
  <si>
    <t>Сплит-система KLS-220P</t>
  </si>
  <si>
    <t>Сплит-система KLS 220W</t>
  </si>
  <si>
    <t>Сплит-система KLS 220PW</t>
  </si>
  <si>
    <t>Сплит-система KLS 330N</t>
  </si>
  <si>
    <t>Сплит-система KLS-330NP</t>
  </si>
  <si>
    <t>Сплит-система KLS 330NW</t>
  </si>
  <si>
    <t>Сплит-система KLS 330NPW</t>
  </si>
  <si>
    <t>Сплит-система KLS 330T</t>
  </si>
  <si>
    <t>Сплит-система KLS 330TW</t>
  </si>
  <si>
    <t>Сплит-система KLS 330TPW</t>
  </si>
  <si>
    <t>Сплит-система KLS 235</t>
  </si>
  <si>
    <t>Сплит-система KLS-235P</t>
  </si>
  <si>
    <t>Сплит-система KLS 335N</t>
  </si>
  <si>
    <t>Сплит-система KLS 335NP</t>
  </si>
  <si>
    <t>Сплит-система KLS 335T</t>
  </si>
  <si>
    <t>Температура: +10 … +40 °С.</t>
  </si>
  <si>
    <r>
      <t>Температура: -10 … +40 °С.</t>
    </r>
    <r>
      <rPr>
        <i/>
        <sz val="11"/>
        <color indexed="8"/>
        <rFont val="Calibri"/>
        <family val="2"/>
        <charset val="204"/>
      </rPr>
      <t>(только для моноблоков с зимним комплектом)</t>
    </r>
  </si>
  <si>
    <t>Европейские комплектующие</t>
  </si>
  <si>
    <t>Богатая стандартная комплектация</t>
  </si>
  <si>
    <t>Широкий выбор моделей</t>
  </si>
  <si>
    <t xml:space="preserve">Типоразмеры: </t>
  </si>
  <si>
    <r>
      <rPr>
        <b/>
        <sz val="11"/>
        <color indexed="8"/>
        <rFont val="Calibri"/>
        <family val="2"/>
        <charset val="204"/>
      </rPr>
      <t>1-й габарит</t>
    </r>
    <r>
      <rPr>
        <sz val="11"/>
        <color theme="1"/>
        <rFont val="Calibri"/>
        <family val="2"/>
        <scheme val="minor"/>
      </rPr>
      <t xml:space="preserve"> - серия 103, 105, 107</t>
    </r>
  </si>
  <si>
    <r>
      <rPr>
        <b/>
        <sz val="11"/>
        <color indexed="8"/>
        <rFont val="Calibri"/>
        <family val="2"/>
        <charset val="204"/>
      </rPr>
      <t>2-й габарит</t>
    </r>
    <r>
      <rPr>
        <sz val="11"/>
        <color indexed="8"/>
        <rFont val="Calibri"/>
        <family val="2"/>
        <charset val="204"/>
      </rPr>
      <t xml:space="preserve"> - серия 120</t>
    </r>
  </si>
  <si>
    <r>
      <rPr>
        <b/>
        <sz val="11"/>
        <color indexed="8"/>
        <rFont val="Calibri"/>
        <family val="2"/>
        <charset val="204"/>
      </rPr>
      <t>3-й габарит</t>
    </r>
    <r>
      <rPr>
        <sz val="11"/>
        <color indexed="8"/>
        <rFont val="Calibri"/>
        <family val="2"/>
        <charset val="204"/>
      </rPr>
      <t xml:space="preserve"> - серия 330</t>
    </r>
  </si>
  <si>
    <t>Обозначение индексов в наименовании:</t>
  </si>
  <si>
    <r>
      <rPr>
        <b/>
        <sz val="11"/>
        <color indexed="8"/>
        <rFont val="Calibri"/>
        <family val="2"/>
        <charset val="204"/>
      </rPr>
      <t>F</t>
    </r>
    <r>
      <rPr>
        <sz val="11"/>
        <color theme="1"/>
        <rFont val="Calibri"/>
        <family val="2"/>
        <scheme val="minor"/>
      </rPr>
      <t xml:space="preserve"> - трехфазное исполнение (если стандартное исполнении однофазное).</t>
    </r>
  </si>
  <si>
    <r>
      <rPr>
        <b/>
        <sz val="11"/>
        <color indexed="8"/>
        <rFont val="Calibri"/>
        <family val="2"/>
        <charset val="204"/>
      </rPr>
      <t>P</t>
    </r>
    <r>
      <rPr>
        <sz val="11"/>
        <color theme="1"/>
        <rFont val="Calibri"/>
        <family val="2"/>
        <scheme val="minor"/>
      </rPr>
      <t xml:space="preserve"> - выносной пульт управления.</t>
    </r>
  </si>
  <si>
    <r>
      <rPr>
        <b/>
        <sz val="11"/>
        <color indexed="8"/>
        <rFont val="Calibri"/>
        <family val="2"/>
        <charset val="204"/>
      </rPr>
      <t>1-й габарит</t>
    </r>
    <r>
      <rPr>
        <sz val="11"/>
        <color theme="1"/>
        <rFont val="Calibri"/>
        <family val="2"/>
        <scheme val="minor"/>
      </rPr>
      <t xml:space="preserve"> - серия 112, 117</t>
    </r>
  </si>
  <si>
    <r>
      <rPr>
        <b/>
        <sz val="11"/>
        <color indexed="8"/>
        <rFont val="Calibri"/>
        <family val="2"/>
        <charset val="204"/>
      </rPr>
      <t>2-й габарит</t>
    </r>
    <r>
      <rPr>
        <sz val="11"/>
        <color indexed="8"/>
        <rFont val="Calibri"/>
        <family val="2"/>
        <charset val="204"/>
      </rPr>
      <t xml:space="preserve"> - серия 218, 220</t>
    </r>
  </si>
  <si>
    <t>Номинальное напряжение: 220В, частота 50Гц.</t>
  </si>
  <si>
    <t>582x518x754</t>
  </si>
  <si>
    <t>ALS-112</t>
  </si>
  <si>
    <t>20°С</t>
  </si>
  <si>
    <t>30°С</t>
  </si>
  <si>
    <t>40°С</t>
  </si>
  <si>
    <t>ALS-117</t>
  </si>
  <si>
    <t>ALS-218</t>
  </si>
  <si>
    <t>ALS-330N</t>
  </si>
  <si>
    <t>ALS-335T</t>
  </si>
  <si>
    <t>Холодопроизводительность, Вт</t>
  </si>
  <si>
    <t>АМS 330Т</t>
  </si>
  <si>
    <t>АМS 335N</t>
  </si>
  <si>
    <t>АМS 335T</t>
  </si>
  <si>
    <t>АМS 103</t>
  </si>
  <si>
    <t>АМS 105</t>
  </si>
  <si>
    <t>АМS 107</t>
  </si>
  <si>
    <t>АМS 235</t>
  </si>
  <si>
    <t>Модель сплит-системы</t>
  </si>
  <si>
    <t>Таблица подбора моноблоков</t>
  </si>
  <si>
    <t>Модель моноблока</t>
  </si>
  <si>
    <t>&gt; Таблица подбора моноблоков</t>
  </si>
  <si>
    <t>&gt; Таблица подбора сплит-систем</t>
  </si>
  <si>
    <t>Таблица подбора сплит-систем</t>
  </si>
  <si>
    <t>KLS-112</t>
  </si>
  <si>
    <t>KLS-117</t>
  </si>
  <si>
    <t>KLS-218</t>
  </si>
  <si>
    <t>KLS-330N</t>
  </si>
  <si>
    <t>KLS-335T</t>
  </si>
  <si>
    <t>KLS-220</t>
  </si>
  <si>
    <t>KLS-330T</t>
  </si>
  <si>
    <t>KLS-235</t>
  </si>
  <si>
    <t>KLS-335N</t>
  </si>
  <si>
    <t>ALS-220</t>
  </si>
  <si>
    <t>ALS-330T</t>
  </si>
  <si>
    <t>ALS-235</t>
  </si>
  <si>
    <t>ALS-335N</t>
  </si>
  <si>
    <t>AMS 120</t>
  </si>
  <si>
    <t>AMS 330N</t>
  </si>
  <si>
    <t>KMS 330N</t>
  </si>
  <si>
    <t>KMS 103</t>
  </si>
  <si>
    <t>KMS 330Т</t>
  </si>
  <si>
    <t>Объём камеры, м3</t>
  </si>
  <si>
    <t>Тем-ра окружающей среды</t>
  </si>
  <si>
    <r>
      <rPr>
        <b/>
        <sz val="11"/>
        <color indexed="8"/>
        <rFont val="Calibri"/>
        <family val="2"/>
        <charset val="204"/>
      </rPr>
      <t>4-й габарит</t>
    </r>
    <r>
      <rPr>
        <sz val="11"/>
        <color indexed="8"/>
        <rFont val="Calibri"/>
        <family val="2"/>
        <charset val="204"/>
      </rPr>
      <t xml:space="preserve"> - серия 235</t>
    </r>
    <r>
      <rPr>
        <i/>
        <sz val="11"/>
        <color indexed="8"/>
        <rFont val="Calibri"/>
        <family val="2"/>
        <charset val="204"/>
      </rPr>
      <t xml:space="preserve"> (зимний комплект в стандарте)</t>
    </r>
  </si>
  <si>
    <r>
      <rPr>
        <b/>
        <sz val="11"/>
        <color indexed="8"/>
        <rFont val="Calibri"/>
        <family val="2"/>
        <charset val="204"/>
      </rPr>
      <t>5-й габарит</t>
    </r>
    <r>
      <rPr>
        <sz val="11"/>
        <color indexed="8"/>
        <rFont val="Calibri"/>
        <family val="2"/>
        <charset val="204"/>
      </rPr>
      <t xml:space="preserve"> - серия 335</t>
    </r>
    <r>
      <rPr>
        <i/>
        <sz val="11"/>
        <color indexed="8"/>
        <rFont val="Calibri"/>
        <family val="2"/>
        <charset val="204"/>
      </rPr>
      <t xml:space="preserve"> (зимний комплект в стандарте)</t>
    </r>
  </si>
  <si>
    <t>Моноблок AMS 103P</t>
  </si>
  <si>
    <t>Моноблок AMS 103W</t>
  </si>
  <si>
    <t>Моноблок AMS 103PW</t>
  </si>
  <si>
    <t>Моноблок AMS 105P</t>
  </si>
  <si>
    <t>Моноблок AMS 105W</t>
  </si>
  <si>
    <t>Моноблок AMS 105PW</t>
  </si>
  <si>
    <t>Моноблок AMS 107P</t>
  </si>
  <si>
    <t>Моноблок AMS 107W</t>
  </si>
  <si>
    <t>Моноблок AMS 107PW</t>
  </si>
  <si>
    <t>Моноблок AMS 120P</t>
  </si>
  <si>
    <t>Моноблок AMS 120PW</t>
  </si>
  <si>
    <t>Моноблок AMS 330NPW</t>
  </si>
  <si>
    <t>Моноблок AMS 330TP</t>
  </si>
  <si>
    <t>Моноблок AMS 330TW</t>
  </si>
  <si>
    <t>Моноблок AMS 330TPW</t>
  </si>
  <si>
    <t>Моноблок AMS 235P</t>
  </si>
  <si>
    <t>Моноблок AMS 335NP</t>
  </si>
  <si>
    <t>Моноблок AMS 335TP</t>
  </si>
  <si>
    <r>
      <t>26</t>
    </r>
    <r>
      <rPr>
        <sz val="9"/>
        <color rgb="FFFF0000"/>
        <rFont val="Calibri"/>
        <family val="2"/>
        <charset val="204"/>
        <scheme val="minor"/>
      </rPr>
      <t>*</t>
    </r>
  </si>
  <si>
    <r>
      <t>27</t>
    </r>
    <r>
      <rPr>
        <sz val="9"/>
        <color rgb="FFFF0000"/>
        <rFont val="Calibri"/>
        <family val="2"/>
        <charset val="204"/>
        <scheme val="minor"/>
      </rPr>
      <t>*</t>
    </r>
  </si>
  <si>
    <r>
      <t>28</t>
    </r>
    <r>
      <rPr>
        <sz val="9"/>
        <color rgb="FFFF0000"/>
        <rFont val="Calibri"/>
        <family val="2"/>
        <charset val="204"/>
        <scheme val="minor"/>
      </rPr>
      <t>*</t>
    </r>
  </si>
  <si>
    <r>
      <t>29</t>
    </r>
    <r>
      <rPr>
        <sz val="9"/>
        <color rgb="FFFF0000"/>
        <rFont val="Calibri"/>
        <family val="2"/>
        <charset val="204"/>
        <scheme val="minor"/>
      </rPr>
      <t>*</t>
    </r>
  </si>
  <si>
    <r>
      <t>30</t>
    </r>
    <r>
      <rPr>
        <sz val="9"/>
        <color rgb="FFFF0000"/>
        <rFont val="Calibri"/>
        <family val="2"/>
        <charset val="204"/>
        <scheme val="minor"/>
      </rPr>
      <t>*</t>
    </r>
  </si>
  <si>
    <r>
      <t>31</t>
    </r>
    <r>
      <rPr>
        <sz val="9"/>
        <color rgb="FFFF0000"/>
        <rFont val="Calibri"/>
        <family val="2"/>
        <charset val="204"/>
        <scheme val="minor"/>
      </rPr>
      <t>*</t>
    </r>
  </si>
  <si>
    <r>
      <t xml:space="preserve">* </t>
    </r>
    <r>
      <rPr>
        <sz val="11"/>
        <rFont val="Calibri"/>
        <family val="2"/>
        <charset val="204"/>
        <scheme val="minor"/>
      </rPr>
      <t>- оборудование с зимним комплектом в стандартной комплектации.</t>
    </r>
  </si>
  <si>
    <t>Моноблок ALS 112P</t>
  </si>
  <si>
    <t>Моноблок ALS 112W</t>
  </si>
  <si>
    <t>Моноблок ALS 112PW</t>
  </si>
  <si>
    <t>Моноблок ALS 218P</t>
  </si>
  <si>
    <t>Моноблок ALS 218W</t>
  </si>
  <si>
    <t>Моноблок ALS 218PW</t>
  </si>
  <si>
    <t>Моноблок ALS 220P</t>
  </si>
  <si>
    <t>Моноблок ALS 220W</t>
  </si>
  <si>
    <t>Моноблок ALS 330NP</t>
  </si>
  <si>
    <t>Моноблок ALS 330TP</t>
  </si>
  <si>
    <t>Моноблок ALS 330TW</t>
  </si>
  <si>
    <t>Моноблок ALS 330TPW</t>
  </si>
  <si>
    <t>Моноблок ALS 235P</t>
  </si>
  <si>
    <t>Моноблок ALS 335NP</t>
  </si>
  <si>
    <t>Моноблок ALS 335TP</t>
  </si>
  <si>
    <t>Сплит-система KMS 103P</t>
  </si>
  <si>
    <t>Сплит-система KMS 103W</t>
  </si>
  <si>
    <t>Сплит-система KMS 103PW</t>
  </si>
  <si>
    <t>Сплит-система KMS 105W</t>
  </si>
  <si>
    <t>Сплит-система KMS 120W</t>
  </si>
  <si>
    <t>Сплит-система KMS-330TPW</t>
  </si>
  <si>
    <r>
      <t>25</t>
    </r>
    <r>
      <rPr>
        <sz val="9"/>
        <color rgb="FFFF0000"/>
        <rFont val="Calibri"/>
        <family val="2"/>
        <charset val="204"/>
        <scheme val="minor"/>
      </rPr>
      <t>*</t>
    </r>
  </si>
  <si>
    <t>Сплит-система КLS 112W</t>
  </si>
  <si>
    <t>Сплит-система КLS 112PW</t>
  </si>
  <si>
    <t>Сплит-система KLS 117P</t>
  </si>
  <si>
    <t>Сплит-система KLS 117W</t>
  </si>
  <si>
    <t>Сплит-система KLS 330TP</t>
  </si>
  <si>
    <t>Сплит-система KLS 335TP</t>
  </si>
  <si>
    <r>
      <rPr>
        <b/>
        <sz val="11"/>
        <color indexed="8"/>
        <rFont val="Calibri"/>
        <family val="2"/>
        <charset val="204"/>
      </rPr>
      <t>W</t>
    </r>
    <r>
      <rPr>
        <sz val="11"/>
        <color theme="1"/>
        <rFont val="Calibri"/>
        <family val="2"/>
        <scheme val="minor"/>
      </rPr>
      <t xml:space="preserve"> - уличное исполнение </t>
    </r>
    <r>
      <rPr>
        <i/>
        <sz val="11"/>
        <color theme="1"/>
        <rFont val="Calibri"/>
        <family val="2"/>
        <charset val="204"/>
        <scheme val="minor"/>
      </rPr>
      <t>(при температуре до -10°С).</t>
    </r>
  </si>
  <si>
    <t>Выносной пульт управления.</t>
  </si>
  <si>
    <r>
      <t>Температура: -10 … +40 °С.</t>
    </r>
    <r>
      <rPr>
        <i/>
        <sz val="11"/>
        <color indexed="8"/>
        <rFont val="Calibri"/>
        <family val="2"/>
        <charset val="204"/>
      </rPr>
      <t>(только для сплит-систем с зимним комплектом)</t>
    </r>
  </si>
  <si>
    <t>&gt; В содержание</t>
  </si>
  <si>
    <t>Габаритные размеры (ГхШхВ), мм</t>
  </si>
  <si>
    <t>Монитор напряжения (кроме 1 и 2 габаритов)</t>
  </si>
  <si>
    <t xml:space="preserve">Автоматический регулятор давления конденсации (на моноблоках 4, 5 габаритов и </t>
  </si>
  <si>
    <t>моноблоках с зимним комплектом)</t>
  </si>
  <si>
    <t>4-14</t>
  </si>
  <si>
    <t>6-21</t>
  </si>
  <si>
    <t>12-27</t>
  </si>
  <si>
    <t>29-67</t>
  </si>
  <si>
    <t>40-80</t>
  </si>
  <si>
    <t>60-142</t>
  </si>
  <si>
    <t>92-193</t>
  </si>
  <si>
    <t>112-270</t>
  </si>
  <si>
    <t>2,3-7,3</t>
  </si>
  <si>
    <t>4,2-8,2</t>
  </si>
  <si>
    <t>8-13</t>
  </si>
  <si>
    <t>15-24</t>
  </si>
  <si>
    <t>22-38</t>
  </si>
  <si>
    <t>30-48</t>
  </si>
  <si>
    <t>52-88</t>
  </si>
  <si>
    <t>90-160</t>
  </si>
  <si>
    <t>115-195</t>
  </si>
  <si>
    <t xml:space="preserve">Автоматический регулятор давления конденсации (на сплит-системах 4, 5 габаритов и </t>
  </si>
  <si>
    <t>сплит-системах с зимним комплектом)</t>
  </si>
  <si>
    <r>
      <t xml:space="preserve">Температура в камере
</t>
    </r>
    <r>
      <rPr>
        <b/>
        <sz val="11"/>
        <color rgb="FF0070C0"/>
        <rFont val="Calibri"/>
        <family val="2"/>
        <charset val="204"/>
        <scheme val="minor"/>
      </rPr>
      <t>-5ºC</t>
    </r>
  </si>
  <si>
    <r>
      <t xml:space="preserve">Температура в камере
</t>
    </r>
    <r>
      <rPr>
        <b/>
        <sz val="11"/>
        <color rgb="FF0070C0"/>
        <rFont val="Calibri"/>
        <family val="2"/>
        <charset val="204"/>
        <scheme val="minor"/>
      </rPr>
      <t>0ºC</t>
    </r>
  </si>
  <si>
    <r>
      <t xml:space="preserve">Температура в камере
</t>
    </r>
    <r>
      <rPr>
        <b/>
        <sz val="11"/>
        <color rgb="FF0070C0"/>
        <rFont val="Calibri"/>
        <family val="2"/>
        <charset val="204"/>
        <scheme val="minor"/>
      </rPr>
      <t>+5ºC</t>
    </r>
  </si>
  <si>
    <r>
      <t xml:space="preserve">Температура в камере
</t>
    </r>
    <r>
      <rPr>
        <b/>
        <sz val="11"/>
        <color rgb="FF0070C0"/>
        <rFont val="Calibri"/>
        <family val="2"/>
        <charset val="204"/>
        <scheme val="minor"/>
      </rPr>
      <t>-18ºC</t>
    </r>
  </si>
  <si>
    <r>
      <t>Температура в камере</t>
    </r>
    <r>
      <rPr>
        <b/>
        <sz val="11"/>
        <color rgb="FF0070C0"/>
        <rFont val="Calibri"/>
        <family val="2"/>
        <charset val="204"/>
        <scheme val="minor"/>
      </rPr>
      <t>-5ºC</t>
    </r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</si>
</sst>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5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3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rgb="FFFF0000"/>
      <name val="Calibri"/>
      <family val="2"/>
      <charset val="204"/>
    </font>
    <font>
      <i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4"/>
      <color theme="10"/>
      <name val="Calibri"/>
      <family val="2"/>
      <scheme val="minor"/>
    </font>
    <font>
      <u/>
      <sz val="14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D58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D8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2" fillId="0" borderId="0"/>
  </cellStyleXfs>
  <cellXfs count="405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/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right" vertical="center" indent="1"/>
    </xf>
    <xf numFmtId="9" fontId="16" fillId="3" borderId="0" xfId="0" applyNumberFormat="1" applyFont="1" applyFill="1" applyBorder="1" applyAlignment="1">
      <alignment vertical="center"/>
    </xf>
    <xf numFmtId="0" fontId="16" fillId="3" borderId="5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left" indent="2"/>
    </xf>
    <xf numFmtId="0" fontId="0" fillId="4" borderId="7" xfId="0" applyFont="1" applyFill="1" applyBorder="1"/>
    <xf numFmtId="0" fontId="0" fillId="4" borderId="8" xfId="0" applyFont="1" applyFill="1" applyBorder="1"/>
    <xf numFmtId="0" fontId="0" fillId="3" borderId="6" xfId="0" applyFont="1" applyFill="1" applyBorder="1" applyAlignment="1">
      <alignment horizontal="left" indent="3"/>
    </xf>
    <xf numFmtId="0" fontId="0" fillId="3" borderId="7" xfId="0" applyFill="1" applyBorder="1"/>
    <xf numFmtId="0" fontId="0" fillId="3" borderId="8" xfId="0" applyFill="1" applyBorder="1"/>
    <xf numFmtId="0" fontId="19" fillId="3" borderId="0" xfId="0" applyFont="1" applyFill="1" applyBorder="1" applyAlignment="1">
      <alignment horizontal="left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20" fillId="4" borderId="1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0" fontId="18" fillId="3" borderId="0" xfId="0" applyFont="1" applyFill="1" applyBorder="1" applyAlignment="1">
      <alignment horizontal="left" indent="2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 indent="3"/>
    </xf>
    <xf numFmtId="0" fontId="20" fillId="4" borderId="1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10" fillId="0" borderId="0" xfId="0" applyFont="1"/>
    <xf numFmtId="0" fontId="20" fillId="4" borderId="15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right" vertical="center"/>
    </xf>
    <xf numFmtId="0" fontId="11" fillId="3" borderId="0" xfId="0" applyFont="1" applyFill="1" applyBorder="1"/>
    <xf numFmtId="0" fontId="9" fillId="3" borderId="0" xfId="1" applyFill="1" applyBorder="1" applyAlignment="1">
      <alignment vertical="center"/>
    </xf>
    <xf numFmtId="0" fontId="24" fillId="3" borderId="0" xfId="0" applyFont="1" applyFill="1" applyBorder="1"/>
    <xf numFmtId="0" fontId="25" fillId="3" borderId="0" xfId="0" applyFont="1" applyFill="1" applyBorder="1" applyAlignment="1">
      <alignment horizontal="left"/>
    </xf>
    <xf numFmtId="0" fontId="25" fillId="3" borderId="0" xfId="0" applyFont="1" applyFill="1" applyAlignment="1">
      <alignment horizontal="left"/>
    </xf>
    <xf numFmtId="0" fontId="32" fillId="6" borderId="15" xfId="0" applyFont="1" applyFill="1" applyBorder="1" applyAlignment="1">
      <alignment vertical="center"/>
    </xf>
    <xf numFmtId="49" fontId="32" fillId="6" borderId="15" xfId="0" applyNumberFormat="1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21" fillId="3" borderId="0" xfId="0" applyFont="1" applyFill="1" applyBorder="1"/>
    <xf numFmtId="0" fontId="21" fillId="0" borderId="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left" indent="3"/>
    </xf>
    <xf numFmtId="0" fontId="7" fillId="3" borderId="0" xfId="0" applyFont="1" applyFill="1" applyBorder="1" applyAlignment="1">
      <alignment horizontal="left" indent="3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0" borderId="0" xfId="0"/>
    <xf numFmtId="0" fontId="0" fillId="7" borderId="0" xfId="0" applyFill="1" applyBorder="1"/>
    <xf numFmtId="0" fontId="3" fillId="3" borderId="18" xfId="0" applyFont="1" applyFill="1" applyBorder="1" applyAlignment="1">
      <alignment horizontal="center" vertical="center" wrapText="1"/>
    </xf>
    <xf numFmtId="3" fontId="0" fillId="3" borderId="18" xfId="0" applyNumberFormat="1" applyFill="1" applyBorder="1" applyAlignment="1">
      <alignment horizontal="right" indent="1"/>
    </xf>
    <xf numFmtId="3" fontId="0" fillId="7" borderId="0" xfId="0" applyNumberFormat="1" applyFill="1" applyBorder="1" applyAlignment="1">
      <alignment horizontal="right" indent="1"/>
    </xf>
    <xf numFmtId="0" fontId="35" fillId="3" borderId="18" xfId="0" applyFont="1" applyFill="1" applyBorder="1" applyAlignment="1">
      <alignment horizontal="center"/>
    </xf>
    <xf numFmtId="0" fontId="35" fillId="7" borderId="0" xfId="0" applyFont="1" applyFill="1" applyBorder="1" applyAlignment="1">
      <alignment horizontal="center"/>
    </xf>
    <xf numFmtId="0" fontId="0" fillId="7" borderId="16" xfId="0" applyFill="1" applyBorder="1"/>
    <xf numFmtId="0" fontId="34" fillId="7" borderId="16" xfId="0" applyFont="1" applyFill="1" applyBorder="1"/>
    <xf numFmtId="0" fontId="0" fillId="0" borderId="0" xfId="0"/>
    <xf numFmtId="0" fontId="21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indent="3"/>
    </xf>
    <xf numFmtId="0" fontId="21" fillId="3" borderId="12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37" fillId="3" borderId="0" xfId="0" applyFont="1" applyFill="1"/>
    <xf numFmtId="0" fontId="2" fillId="3" borderId="6" xfId="0" applyFont="1" applyFill="1" applyBorder="1" applyAlignment="1">
      <alignment horizontal="left" indent="3"/>
    </xf>
    <xf numFmtId="0" fontId="1" fillId="0" borderId="0" xfId="0" applyFont="1" applyFill="1"/>
    <xf numFmtId="0" fontId="0" fillId="0" borderId="0" xfId="0"/>
    <xf numFmtId="0" fontId="0" fillId="0" borderId="0" xfId="0"/>
    <xf numFmtId="3" fontId="0" fillId="0" borderId="18" xfId="0" applyNumberFormat="1" applyFill="1" applyBorder="1" applyAlignment="1">
      <alignment horizontal="right" indent="1"/>
    </xf>
    <xf numFmtId="0" fontId="37" fillId="0" borderId="0" xfId="0" applyFont="1"/>
    <xf numFmtId="0" fontId="37" fillId="0" borderId="0" xfId="0" applyFont="1" applyAlignment="1">
      <alignment vertical="center" wrapText="1"/>
    </xf>
    <xf numFmtId="0" fontId="0" fillId="0" borderId="0" xfId="0"/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26" fillId="0" borderId="16" xfId="0" applyFont="1" applyBorder="1" applyAlignment="1">
      <alignment horizontal="center"/>
    </xf>
    <xf numFmtId="0" fontId="9" fillId="0" borderId="0" xfId="1"/>
    <xf numFmtId="0" fontId="9" fillId="3" borderId="0" xfId="1" applyFill="1" applyBorder="1" applyAlignment="1">
      <alignment horizontal="left" vertical="center"/>
    </xf>
    <xf numFmtId="0" fontId="21" fillId="3" borderId="23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49" fontId="27" fillId="3" borderId="23" xfId="0" applyNumberFormat="1" applyFont="1" applyFill="1" applyBorder="1" applyAlignment="1">
      <alignment horizontal="center" vertical="center"/>
    </xf>
    <xf numFmtId="0" fontId="30" fillId="3" borderId="12" xfId="0" applyNumberFormat="1" applyFont="1" applyFill="1" applyBorder="1" applyAlignment="1">
      <alignment horizontal="left" vertical="center" indent="1"/>
    </xf>
    <xf numFmtId="0" fontId="30" fillId="3" borderId="13" xfId="0" applyFont="1" applyFill="1" applyBorder="1" applyAlignment="1">
      <alignment horizontal="left" vertical="center" indent="1"/>
    </xf>
    <xf numFmtId="0" fontId="30" fillId="3" borderId="14" xfId="0" applyFont="1" applyFill="1" applyBorder="1" applyAlignment="1">
      <alignment horizontal="left" vertical="center" indent="1"/>
    </xf>
    <xf numFmtId="49" fontId="27" fillId="3" borderId="33" xfId="0" applyNumberFormat="1" applyFont="1" applyFill="1" applyBorder="1" applyAlignment="1">
      <alignment horizontal="left" vertical="center" indent="1"/>
    </xf>
    <xf numFmtId="49" fontId="27" fillId="3" borderId="34" xfId="0" applyNumberFormat="1" applyFont="1" applyFill="1" applyBorder="1" applyAlignment="1">
      <alignment horizontal="left" vertical="center" indent="1"/>
    </xf>
    <xf numFmtId="3" fontId="21" fillId="0" borderId="12" xfId="2" applyNumberFormat="1" applyFont="1" applyFill="1" applyBorder="1" applyAlignment="1">
      <alignment horizontal="right" vertical="center" indent="1"/>
    </xf>
    <xf numFmtId="3" fontId="21" fillId="0" borderId="13" xfId="2" applyNumberFormat="1" applyFont="1" applyFill="1" applyBorder="1" applyAlignment="1">
      <alignment horizontal="right" vertical="center" indent="1"/>
    </xf>
    <xf numFmtId="3" fontId="21" fillId="0" borderId="14" xfId="2" applyNumberFormat="1" applyFont="1" applyFill="1" applyBorder="1" applyAlignment="1">
      <alignment horizontal="right" vertical="center" indent="1"/>
    </xf>
    <xf numFmtId="3" fontId="21" fillId="3" borderId="23" xfId="0" applyNumberFormat="1" applyFont="1" applyFill="1" applyBorder="1" applyAlignment="1">
      <alignment horizontal="right" vertical="center" indent="2"/>
    </xf>
    <xf numFmtId="49" fontId="29" fillId="3" borderId="12" xfId="0" applyNumberFormat="1" applyFont="1" applyFill="1" applyBorder="1" applyAlignment="1">
      <alignment horizontal="left" vertical="center" indent="1"/>
    </xf>
    <xf numFmtId="49" fontId="29" fillId="3" borderId="13" xfId="0" applyNumberFormat="1" applyFont="1" applyFill="1" applyBorder="1" applyAlignment="1">
      <alignment horizontal="left" vertical="center" indent="1"/>
    </xf>
    <xf numFmtId="49" fontId="29" fillId="3" borderId="14" xfId="0" applyNumberFormat="1" applyFont="1" applyFill="1" applyBorder="1" applyAlignment="1">
      <alignment horizontal="left" vertical="center" indent="1"/>
    </xf>
    <xf numFmtId="49" fontId="21" fillId="3" borderId="23" xfId="0" applyNumberFormat="1" applyFont="1" applyFill="1" applyBorder="1" applyAlignment="1">
      <alignment horizontal="center" vertical="center"/>
    </xf>
    <xf numFmtId="0" fontId="28" fillId="3" borderId="12" xfId="0" applyNumberFormat="1" applyFont="1" applyFill="1" applyBorder="1" applyAlignment="1">
      <alignment horizontal="left" vertical="center" indent="1"/>
    </xf>
    <xf numFmtId="0" fontId="28" fillId="3" borderId="13" xfId="0" applyFont="1" applyFill="1" applyBorder="1" applyAlignment="1">
      <alignment horizontal="left" vertical="center" indent="1"/>
    </xf>
    <xf numFmtId="0" fontId="28" fillId="3" borderId="14" xfId="0" applyFont="1" applyFill="1" applyBorder="1" applyAlignment="1">
      <alignment horizontal="left" vertical="center" indent="1"/>
    </xf>
    <xf numFmtId="0" fontId="21" fillId="3" borderId="22" xfId="0" applyFont="1" applyFill="1" applyBorder="1" applyAlignment="1">
      <alignment horizontal="center" vertical="center"/>
    </xf>
    <xf numFmtId="49" fontId="29" fillId="3" borderId="31" xfId="0" applyNumberFormat="1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center" vertical="center"/>
    </xf>
    <xf numFmtId="49" fontId="29" fillId="3" borderId="32" xfId="0" applyNumberFormat="1" applyFont="1" applyFill="1" applyBorder="1" applyAlignment="1">
      <alignment horizontal="center" vertical="center"/>
    </xf>
    <xf numFmtId="49" fontId="29" fillId="3" borderId="12" xfId="0" applyNumberFormat="1" applyFont="1" applyFill="1" applyBorder="1" applyAlignment="1">
      <alignment horizontal="center" vertical="center"/>
    </xf>
    <xf numFmtId="49" fontId="29" fillId="3" borderId="13" xfId="0" applyNumberFormat="1" applyFont="1" applyFill="1" applyBorder="1" applyAlignment="1">
      <alignment horizontal="center" vertical="center"/>
    </xf>
    <xf numFmtId="49" fontId="29" fillId="3" borderId="14" xfId="0" applyNumberFormat="1" applyFont="1" applyFill="1" applyBorder="1" applyAlignment="1">
      <alignment horizontal="center" vertical="center"/>
    </xf>
    <xf numFmtId="3" fontId="21" fillId="0" borderId="6" xfId="2" applyNumberFormat="1" applyFont="1" applyFill="1" applyBorder="1" applyAlignment="1">
      <alignment horizontal="right" vertical="center" indent="1"/>
    </xf>
    <xf numFmtId="3" fontId="21" fillId="0" borderId="7" xfId="2" applyNumberFormat="1" applyFont="1" applyFill="1" applyBorder="1" applyAlignment="1">
      <alignment horizontal="right" vertical="center" indent="1"/>
    </xf>
    <xf numFmtId="3" fontId="21" fillId="0" borderId="8" xfId="2" applyNumberFormat="1" applyFont="1" applyFill="1" applyBorder="1" applyAlignment="1">
      <alignment horizontal="right" vertical="center" indent="1"/>
    </xf>
    <xf numFmtId="3" fontId="21" fillId="3" borderId="15" xfId="0" applyNumberFormat="1" applyFont="1" applyFill="1" applyBorder="1" applyAlignment="1">
      <alignment horizontal="right" vertical="center" indent="2"/>
    </xf>
    <xf numFmtId="49" fontId="29" fillId="3" borderId="29" xfId="0" applyNumberFormat="1" applyFont="1" applyFill="1" applyBorder="1" applyAlignment="1">
      <alignment horizontal="center" vertical="center"/>
    </xf>
    <xf numFmtId="49" fontId="29" fillId="3" borderId="2" xfId="0" applyNumberFormat="1" applyFont="1" applyFill="1" applyBorder="1" applyAlignment="1">
      <alignment horizontal="center" vertical="center"/>
    </xf>
    <xf numFmtId="49" fontId="29" fillId="3" borderId="30" xfId="0" applyNumberFormat="1" applyFont="1" applyFill="1" applyBorder="1" applyAlignment="1">
      <alignment horizontal="center" vertical="center"/>
    </xf>
    <xf numFmtId="3" fontId="21" fillId="3" borderId="22" xfId="0" applyNumberFormat="1" applyFont="1" applyFill="1" applyBorder="1" applyAlignment="1">
      <alignment horizontal="right" vertical="center" indent="2"/>
    </xf>
    <xf numFmtId="49" fontId="29" fillId="3" borderId="6" xfId="0" applyNumberFormat="1" applyFont="1" applyFill="1" applyBorder="1" applyAlignment="1">
      <alignment horizontal="left" vertical="center" indent="1"/>
    </xf>
    <xf numFmtId="49" fontId="29" fillId="3" borderId="7" xfId="0" applyNumberFormat="1" applyFont="1" applyFill="1" applyBorder="1" applyAlignment="1">
      <alignment horizontal="left" vertical="center" indent="1"/>
    </xf>
    <xf numFmtId="49" fontId="29" fillId="3" borderId="8" xfId="0" applyNumberFormat="1" applyFont="1" applyFill="1" applyBorder="1" applyAlignment="1">
      <alignment horizontal="left" vertical="center" indent="1"/>
    </xf>
    <xf numFmtId="49" fontId="21" fillId="3" borderId="15" xfId="0" applyNumberFormat="1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49" fontId="27" fillId="3" borderId="15" xfId="0" applyNumberFormat="1" applyFont="1" applyFill="1" applyBorder="1" applyAlignment="1">
      <alignment horizontal="center" vertical="center" wrapText="1"/>
    </xf>
    <xf numFmtId="49" fontId="27" fillId="3" borderId="15" xfId="0" applyNumberFormat="1" applyFont="1" applyFill="1" applyBorder="1" applyAlignment="1">
      <alignment horizontal="center" vertical="center"/>
    </xf>
    <xf numFmtId="0" fontId="27" fillId="3" borderId="6" xfId="0" applyNumberFormat="1" applyFont="1" applyFill="1" applyBorder="1" applyAlignment="1">
      <alignment horizontal="left" vertical="center" indent="1"/>
    </xf>
    <xf numFmtId="0" fontId="27" fillId="3" borderId="7" xfId="0" applyFont="1" applyFill="1" applyBorder="1" applyAlignment="1">
      <alignment horizontal="left" vertical="center" indent="1"/>
    </xf>
    <xf numFmtId="0" fontId="27" fillId="3" borderId="8" xfId="0" applyFont="1" applyFill="1" applyBorder="1" applyAlignment="1">
      <alignment horizontal="left" vertical="center" indent="1"/>
    </xf>
    <xf numFmtId="49" fontId="27" fillId="3" borderId="6" xfId="0" applyNumberFormat="1" applyFont="1" applyFill="1" applyBorder="1" applyAlignment="1">
      <alignment horizontal="left" vertical="center" indent="1"/>
    </xf>
    <xf numFmtId="49" fontId="27" fillId="3" borderId="7" xfId="0" applyNumberFormat="1" applyFont="1" applyFill="1" applyBorder="1" applyAlignment="1">
      <alignment horizontal="left" vertical="center" indent="1"/>
    </xf>
    <xf numFmtId="49" fontId="29" fillId="3" borderId="24" xfId="0" applyNumberFormat="1" applyFont="1" applyFill="1" applyBorder="1" applyAlignment="1">
      <alignment horizontal="left" vertical="center" indent="1"/>
    </xf>
    <xf numFmtId="49" fontId="29" fillId="3" borderId="25" xfId="0" applyNumberFormat="1" applyFont="1" applyFill="1" applyBorder="1" applyAlignment="1">
      <alignment horizontal="left" vertical="center" indent="1"/>
    </xf>
    <xf numFmtId="49" fontId="29" fillId="3" borderId="26" xfId="0" applyNumberFormat="1" applyFont="1" applyFill="1" applyBorder="1" applyAlignment="1">
      <alignment horizontal="left" vertical="center" indent="1"/>
    </xf>
    <xf numFmtId="49" fontId="21" fillId="3" borderId="22" xfId="0" applyNumberFormat="1" applyFont="1" applyFill="1" applyBorder="1" applyAlignment="1">
      <alignment horizontal="center" vertical="center"/>
    </xf>
    <xf numFmtId="3" fontId="21" fillId="0" borderId="24" xfId="2" applyNumberFormat="1" applyFont="1" applyFill="1" applyBorder="1" applyAlignment="1">
      <alignment horizontal="right" vertical="center" indent="1"/>
    </xf>
    <xf numFmtId="3" fontId="21" fillId="0" borderId="25" xfId="2" applyNumberFormat="1" applyFont="1" applyFill="1" applyBorder="1" applyAlignment="1">
      <alignment horizontal="right" vertical="center" indent="1"/>
    </xf>
    <xf numFmtId="3" fontId="21" fillId="0" borderId="26" xfId="2" applyNumberFormat="1" applyFont="1" applyFill="1" applyBorder="1" applyAlignment="1">
      <alignment horizontal="right" vertical="center" indent="1"/>
    </xf>
    <xf numFmtId="0" fontId="22" fillId="3" borderId="23" xfId="0" applyFont="1" applyFill="1" applyBorder="1" applyAlignment="1">
      <alignment horizontal="center" vertical="center"/>
    </xf>
    <xf numFmtId="0" fontId="27" fillId="3" borderId="12" xfId="0" applyNumberFormat="1" applyFont="1" applyFill="1" applyBorder="1" applyAlignment="1">
      <alignment horizontal="left" vertical="center" indent="1"/>
    </xf>
    <xf numFmtId="0" fontId="27" fillId="3" borderId="13" xfId="0" applyFont="1" applyFill="1" applyBorder="1" applyAlignment="1">
      <alignment horizontal="left" vertical="center" indent="1"/>
    </xf>
    <xf numFmtId="0" fontId="27" fillId="3" borderId="14" xfId="0" applyFont="1" applyFill="1" applyBorder="1" applyAlignment="1">
      <alignment horizontal="left" vertical="center" indent="1"/>
    </xf>
    <xf numFmtId="49" fontId="27" fillId="3" borderId="24" xfId="0" applyNumberFormat="1" applyFont="1" applyFill="1" applyBorder="1" applyAlignment="1">
      <alignment horizontal="left" vertical="center" indent="1"/>
    </xf>
    <xf numFmtId="49" fontId="27" fillId="3" borderId="25" xfId="0" applyNumberFormat="1" applyFont="1" applyFill="1" applyBorder="1" applyAlignment="1">
      <alignment horizontal="left" vertical="center" indent="1"/>
    </xf>
    <xf numFmtId="49" fontId="29" fillId="3" borderId="27" xfId="0" applyNumberFormat="1" applyFont="1" applyFill="1" applyBorder="1" applyAlignment="1">
      <alignment horizontal="center" vertical="center"/>
    </xf>
    <xf numFmtId="49" fontId="29" fillId="3" borderId="0" xfId="0" applyNumberFormat="1" applyFont="1" applyFill="1" applyBorder="1" applyAlignment="1">
      <alignment horizontal="center" vertical="center"/>
    </xf>
    <xf numFmtId="49" fontId="29" fillId="3" borderId="28" xfId="0" applyNumberFormat="1" applyFont="1" applyFill="1" applyBorder="1" applyAlignment="1">
      <alignment horizontal="center" vertical="center"/>
    </xf>
    <xf numFmtId="3" fontId="21" fillId="0" borderId="6" xfId="2" applyNumberFormat="1" applyFont="1" applyBorder="1" applyAlignment="1">
      <alignment horizontal="right" vertical="center" indent="1"/>
    </xf>
    <xf numFmtId="3" fontId="21" fillId="0" borderId="7" xfId="2" applyNumberFormat="1" applyFont="1" applyBorder="1" applyAlignment="1">
      <alignment horizontal="right" vertical="center" indent="1"/>
    </xf>
    <xf numFmtId="3" fontId="21" fillId="0" borderId="8" xfId="2" applyNumberFormat="1" applyFont="1" applyBorder="1" applyAlignment="1">
      <alignment horizontal="right" vertical="center" indent="1"/>
    </xf>
    <xf numFmtId="49" fontId="30" fillId="3" borderId="15" xfId="0" applyNumberFormat="1" applyFont="1" applyFill="1" applyBorder="1" applyAlignment="1">
      <alignment horizontal="center" vertical="center"/>
    </xf>
    <xf numFmtId="0" fontId="30" fillId="3" borderId="6" xfId="0" applyNumberFormat="1" applyFont="1" applyFill="1" applyBorder="1" applyAlignment="1">
      <alignment horizontal="left" vertical="center" indent="1"/>
    </xf>
    <xf numFmtId="0" fontId="30" fillId="3" borderId="7" xfId="0" applyFont="1" applyFill="1" applyBorder="1" applyAlignment="1">
      <alignment horizontal="left" vertical="center" indent="1"/>
    </xf>
    <xf numFmtId="0" fontId="30" fillId="3" borderId="8" xfId="0" applyFont="1" applyFill="1" applyBorder="1" applyAlignment="1">
      <alignment horizontal="left" vertical="center" indent="1"/>
    </xf>
    <xf numFmtId="3" fontId="21" fillId="0" borderId="12" xfId="2" applyNumberFormat="1" applyFont="1" applyBorder="1" applyAlignment="1">
      <alignment horizontal="right" vertical="center" indent="1"/>
    </xf>
    <xf numFmtId="3" fontId="21" fillId="0" borderId="13" xfId="2" applyNumberFormat="1" applyFont="1" applyBorder="1" applyAlignment="1">
      <alignment horizontal="right" vertical="center" indent="1"/>
    </xf>
    <xf numFmtId="3" fontId="21" fillId="0" borderId="14" xfId="2" applyNumberFormat="1" applyFont="1" applyBorder="1" applyAlignment="1">
      <alignment horizontal="right" vertical="center" indent="1"/>
    </xf>
    <xf numFmtId="0" fontId="27" fillId="3" borderId="24" xfId="0" applyNumberFormat="1" applyFont="1" applyFill="1" applyBorder="1" applyAlignment="1">
      <alignment horizontal="left" vertical="center" indent="1"/>
    </xf>
    <xf numFmtId="0" fontId="27" fillId="3" borderId="25" xfId="0" applyFont="1" applyFill="1" applyBorder="1" applyAlignment="1">
      <alignment horizontal="left" vertical="center" indent="1"/>
    </xf>
    <xf numFmtId="0" fontId="27" fillId="3" borderId="26" xfId="0" applyFont="1" applyFill="1" applyBorder="1" applyAlignment="1">
      <alignment horizontal="left" vertical="center" indent="1"/>
    </xf>
    <xf numFmtId="3" fontId="21" fillId="0" borderId="24" xfId="2" applyNumberFormat="1" applyFont="1" applyBorder="1" applyAlignment="1">
      <alignment horizontal="right" vertical="center" indent="1"/>
    </xf>
    <xf numFmtId="3" fontId="21" fillId="0" borderId="25" xfId="2" applyNumberFormat="1" applyFont="1" applyBorder="1" applyAlignment="1">
      <alignment horizontal="right" vertical="center" indent="1"/>
    </xf>
    <xf numFmtId="3" fontId="21" fillId="0" borderId="26" xfId="2" applyNumberFormat="1" applyFont="1" applyBorder="1" applyAlignment="1">
      <alignment horizontal="right" vertical="center" indent="1"/>
    </xf>
    <xf numFmtId="49" fontId="27" fillId="3" borderId="23" xfId="0" applyNumberFormat="1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8" fillId="3" borderId="6" xfId="0" applyNumberFormat="1" applyFont="1" applyFill="1" applyBorder="1" applyAlignment="1">
      <alignment horizontal="left" vertical="center" indent="1"/>
    </xf>
    <xf numFmtId="0" fontId="28" fillId="3" borderId="7" xfId="0" applyFont="1" applyFill="1" applyBorder="1" applyAlignment="1">
      <alignment horizontal="left" vertical="center" indent="1"/>
    </xf>
    <xf numFmtId="0" fontId="28" fillId="3" borderId="8" xfId="0" applyFont="1" applyFill="1" applyBorder="1" applyAlignment="1">
      <alignment horizontal="left" vertical="center" indent="1"/>
    </xf>
    <xf numFmtId="49" fontId="27" fillId="3" borderId="22" xfId="0" applyNumberFormat="1" applyFont="1" applyFill="1" applyBorder="1" applyAlignment="1">
      <alignment horizontal="center" vertical="center" wrapText="1"/>
    </xf>
    <xf numFmtId="49" fontId="27" fillId="3" borderId="22" xfId="0" applyNumberFormat="1" applyFont="1" applyFill="1" applyBorder="1" applyAlignment="1">
      <alignment horizontal="center" vertical="center"/>
    </xf>
    <xf numFmtId="49" fontId="30" fillId="3" borderId="22" xfId="0" applyNumberFormat="1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horizontal="center" vertical="center"/>
    </xf>
    <xf numFmtId="0" fontId="29" fillId="3" borderId="24" xfId="0" applyNumberFormat="1" applyFont="1" applyFill="1" applyBorder="1" applyAlignment="1">
      <alignment horizontal="left" vertical="center" indent="1"/>
    </xf>
    <xf numFmtId="0" fontId="29" fillId="3" borderId="25" xfId="0" applyFont="1" applyFill="1" applyBorder="1" applyAlignment="1">
      <alignment horizontal="left" vertical="center" indent="1"/>
    </xf>
    <xf numFmtId="0" fontId="29" fillId="3" borderId="26" xfId="0" applyFont="1" applyFill="1" applyBorder="1" applyAlignment="1">
      <alignment horizontal="left" vertical="center" indent="1"/>
    </xf>
    <xf numFmtId="0" fontId="22" fillId="0" borderId="22" xfId="0" applyFont="1" applyFill="1" applyBorder="1" applyAlignment="1">
      <alignment horizontal="center" vertical="center"/>
    </xf>
    <xf numFmtId="3" fontId="22" fillId="3" borderId="22" xfId="0" applyNumberFormat="1" applyFont="1" applyFill="1" applyBorder="1" applyAlignment="1">
      <alignment horizontal="right" vertical="center" indent="2"/>
    </xf>
    <xf numFmtId="0" fontId="17" fillId="2" borderId="15" xfId="0" applyFont="1" applyFill="1" applyBorder="1" applyAlignment="1">
      <alignment horizontal="center" vertical="center"/>
    </xf>
    <xf numFmtId="49" fontId="29" fillId="3" borderId="23" xfId="0" applyNumberFormat="1" applyFont="1" applyFill="1" applyBorder="1" applyAlignment="1">
      <alignment horizontal="center" vertical="center"/>
    </xf>
    <xf numFmtId="49" fontId="29" fillId="3" borderId="22" xfId="0" applyNumberFormat="1" applyFont="1" applyFill="1" applyBorder="1" applyAlignment="1">
      <alignment horizontal="center" vertical="center"/>
    </xf>
    <xf numFmtId="0" fontId="30" fillId="3" borderId="24" xfId="0" applyNumberFormat="1" applyFont="1" applyFill="1" applyBorder="1" applyAlignment="1">
      <alignment horizontal="left" vertical="center" indent="1"/>
    </xf>
    <xf numFmtId="0" fontId="30" fillId="3" borderId="25" xfId="0" applyFont="1" applyFill="1" applyBorder="1" applyAlignment="1">
      <alignment horizontal="left" vertical="center" indent="1"/>
    </xf>
    <xf numFmtId="0" fontId="30" fillId="3" borderId="26" xfId="0" applyFont="1" applyFill="1" applyBorder="1" applyAlignment="1">
      <alignment horizontal="left" vertical="center" indent="1"/>
    </xf>
    <xf numFmtId="49" fontId="22" fillId="0" borderId="22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15" xfId="0" applyNumberFormat="1" applyFont="1" applyFill="1" applyBorder="1" applyAlignment="1">
      <alignment horizontal="center" vertical="center" wrapText="1"/>
    </xf>
    <xf numFmtId="0" fontId="40" fillId="0" borderId="0" xfId="1" applyFont="1" applyFill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30" xfId="0" applyFont="1" applyFill="1" applyBorder="1" applyAlignment="1">
      <alignment horizontal="center" vertical="center"/>
    </xf>
    <xf numFmtId="49" fontId="27" fillId="3" borderId="31" xfId="0" applyNumberFormat="1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/>
    </xf>
    <xf numFmtId="49" fontId="27" fillId="3" borderId="32" xfId="0" applyNumberFormat="1" applyFont="1" applyFill="1" applyBorder="1" applyAlignment="1">
      <alignment horizontal="center" vertical="center"/>
    </xf>
    <xf numFmtId="49" fontId="27" fillId="3" borderId="27" xfId="0" applyNumberFormat="1" applyFont="1" applyFill="1" applyBorder="1" applyAlignment="1">
      <alignment horizontal="center" vertical="center"/>
    </xf>
    <xf numFmtId="49" fontId="27" fillId="3" borderId="0" xfId="0" applyNumberFormat="1" applyFont="1" applyFill="1" applyBorder="1" applyAlignment="1">
      <alignment horizontal="center" vertical="center"/>
    </xf>
    <xf numFmtId="49" fontId="27" fillId="3" borderId="28" xfId="0" applyNumberFormat="1" applyFont="1" applyFill="1" applyBorder="1" applyAlignment="1">
      <alignment horizontal="center" vertical="center"/>
    </xf>
    <xf numFmtId="49" fontId="27" fillId="3" borderId="29" xfId="0" applyNumberFormat="1" applyFont="1" applyFill="1" applyBorder="1" applyAlignment="1">
      <alignment horizontal="center" vertical="center"/>
    </xf>
    <xf numFmtId="49" fontId="27" fillId="3" borderId="2" xfId="0" applyNumberFormat="1" applyFont="1" applyFill="1" applyBorder="1" applyAlignment="1">
      <alignment horizontal="center" vertical="center"/>
    </xf>
    <xf numFmtId="49" fontId="27" fillId="3" borderId="3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horizontal="left" wrapText="1"/>
    </xf>
    <xf numFmtId="0" fontId="16" fillId="5" borderId="17" xfId="0" applyNumberFormat="1" applyFont="1" applyFill="1" applyBorder="1" applyAlignment="1">
      <alignment horizontal="right" vertical="center"/>
    </xf>
    <xf numFmtId="0" fontId="16" fillId="5" borderId="16" xfId="0" applyNumberFormat="1" applyFont="1" applyFill="1" applyBorder="1" applyAlignment="1">
      <alignment horizontal="right" vertical="center"/>
    </xf>
    <xf numFmtId="0" fontId="27" fillId="3" borderId="12" xfId="0" applyFont="1" applyFill="1" applyBorder="1" applyAlignment="1">
      <alignment horizontal="left" vertical="center" indent="1"/>
    </xf>
    <xf numFmtId="49" fontId="30" fillId="3" borderId="6" xfId="0" applyNumberFormat="1" applyFont="1" applyFill="1" applyBorder="1" applyAlignment="1">
      <alignment horizontal="center" vertical="center"/>
    </xf>
    <xf numFmtId="0" fontId="21" fillId="0" borderId="15" xfId="2" applyNumberFormat="1" applyFont="1" applyFill="1" applyBorder="1" applyAlignment="1">
      <alignment horizontal="left" vertical="center" indent="1"/>
    </xf>
    <xf numFmtId="49" fontId="27" fillId="3" borderId="15" xfId="0" applyNumberFormat="1" applyFont="1" applyFill="1" applyBorder="1" applyAlignment="1">
      <alignment horizontal="left" vertical="center" indent="1"/>
    </xf>
    <xf numFmtId="49" fontId="27" fillId="3" borderId="6" xfId="0" applyNumberFormat="1" applyFont="1" applyFill="1" applyBorder="1" applyAlignment="1">
      <alignment horizontal="center" vertical="center"/>
    </xf>
    <xf numFmtId="49" fontId="29" fillId="3" borderId="15" xfId="0" applyNumberFormat="1" applyFont="1" applyFill="1" applyBorder="1" applyAlignment="1">
      <alignment horizontal="center" vertical="center" wrapText="1"/>
    </xf>
    <xf numFmtId="49" fontId="29" fillId="3" borderId="15" xfId="0" applyNumberFormat="1" applyFont="1" applyFill="1" applyBorder="1" applyAlignment="1">
      <alignment horizontal="center" vertical="center"/>
    </xf>
    <xf numFmtId="0" fontId="21" fillId="0" borderId="15" xfId="2" applyFont="1" applyFill="1" applyBorder="1" applyAlignment="1">
      <alignment horizontal="left" vertical="center" indent="1"/>
    </xf>
    <xf numFmtId="3" fontId="21" fillId="0" borderId="15" xfId="2" applyNumberFormat="1" applyFont="1" applyFill="1" applyBorder="1" applyAlignment="1">
      <alignment horizontal="right" vertical="center" indent="1"/>
    </xf>
    <xf numFmtId="49" fontId="27" fillId="3" borderId="12" xfId="0" applyNumberFormat="1" applyFont="1" applyFill="1" applyBorder="1" applyAlignment="1">
      <alignment horizontal="center" vertical="center"/>
    </xf>
    <xf numFmtId="0" fontId="21" fillId="0" borderId="23" xfId="2" applyNumberFormat="1" applyFont="1" applyFill="1" applyBorder="1" applyAlignment="1">
      <alignment horizontal="left" vertical="center" indent="1"/>
    </xf>
    <xf numFmtId="3" fontId="21" fillId="0" borderId="23" xfId="2" applyNumberFormat="1" applyFont="1" applyFill="1" applyBorder="1" applyAlignment="1">
      <alignment horizontal="right" vertical="center" indent="1"/>
    </xf>
    <xf numFmtId="49" fontId="27" fillId="3" borderId="24" xfId="0" applyNumberFormat="1" applyFont="1" applyFill="1" applyBorder="1" applyAlignment="1">
      <alignment horizontal="center" vertical="center"/>
    </xf>
    <xf numFmtId="3" fontId="21" fillId="0" borderId="22" xfId="2" applyNumberFormat="1" applyFont="1" applyFill="1" applyBorder="1" applyAlignment="1">
      <alignment horizontal="right" vertical="center" indent="1"/>
    </xf>
    <xf numFmtId="3" fontId="22" fillId="3" borderId="15" xfId="0" applyNumberFormat="1" applyFont="1" applyFill="1" applyBorder="1" applyAlignment="1">
      <alignment horizontal="right" vertical="center" indent="2"/>
    </xf>
    <xf numFmtId="49" fontId="22" fillId="3" borderId="15" xfId="0" applyNumberFormat="1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49" fontId="29" fillId="3" borderId="6" xfId="0" applyNumberFormat="1" applyFont="1" applyFill="1" applyBorder="1" applyAlignment="1">
      <alignment horizontal="center" vertical="center"/>
    </xf>
    <xf numFmtId="0" fontId="21" fillId="0" borderId="22" xfId="2" applyNumberFormat="1" applyFont="1" applyFill="1" applyBorder="1" applyAlignment="1">
      <alignment horizontal="left" vertical="center" indent="1"/>
    </xf>
    <xf numFmtId="0" fontId="22" fillId="3" borderId="36" xfId="0" applyFont="1" applyFill="1" applyBorder="1" applyAlignment="1">
      <alignment horizontal="center" vertical="center"/>
    </xf>
    <xf numFmtId="3" fontId="22" fillId="3" borderId="23" xfId="0" applyNumberFormat="1" applyFont="1" applyFill="1" applyBorder="1" applyAlignment="1">
      <alignment horizontal="right" vertical="center" indent="2"/>
    </xf>
    <xf numFmtId="49" fontId="22" fillId="3" borderId="23" xfId="0" applyNumberFormat="1" applyFont="1" applyFill="1" applyBorder="1" applyAlignment="1">
      <alignment horizontal="center" vertical="center"/>
    </xf>
    <xf numFmtId="49" fontId="30" fillId="3" borderId="24" xfId="0" applyNumberFormat="1" applyFont="1" applyFill="1" applyBorder="1" applyAlignment="1">
      <alignment horizontal="center" vertical="center"/>
    </xf>
    <xf numFmtId="49" fontId="22" fillId="3" borderId="22" xfId="0" applyNumberFormat="1" applyFont="1" applyFill="1" applyBorder="1" applyAlignment="1">
      <alignment horizontal="center" vertical="center"/>
    </xf>
    <xf numFmtId="49" fontId="29" fillId="3" borderId="24" xfId="0" applyNumberFormat="1" applyFont="1" applyFill="1" applyBorder="1" applyAlignment="1">
      <alignment horizontal="center" vertical="center"/>
    </xf>
    <xf numFmtId="49" fontId="27" fillId="3" borderId="22" xfId="0" applyNumberFormat="1" applyFont="1" applyFill="1" applyBorder="1" applyAlignment="1">
      <alignment horizontal="left" vertical="center" indent="1"/>
    </xf>
    <xf numFmtId="49" fontId="27" fillId="3" borderId="23" xfId="0" applyNumberFormat="1" applyFont="1" applyFill="1" applyBorder="1" applyAlignment="1">
      <alignment horizontal="left" vertical="center" indent="1"/>
    </xf>
    <xf numFmtId="49" fontId="29" fillId="3" borderId="23" xfId="0" applyNumberFormat="1" applyFont="1" applyFill="1" applyBorder="1" applyAlignment="1">
      <alignment horizontal="left" vertical="center" indent="1"/>
    </xf>
    <xf numFmtId="49" fontId="29" fillId="3" borderId="15" xfId="0" applyNumberFormat="1" applyFont="1" applyFill="1" applyBorder="1" applyAlignment="1">
      <alignment horizontal="left" vertical="center" indent="1"/>
    </xf>
    <xf numFmtId="49" fontId="29" fillId="3" borderId="22" xfId="0" applyNumberFormat="1" applyFont="1" applyFill="1" applyBorder="1" applyAlignment="1">
      <alignment horizontal="left" vertical="center" indent="1"/>
    </xf>
    <xf numFmtId="0" fontId="41" fillId="0" borderId="0" xfId="1" applyFont="1" applyFill="1" applyAlignment="1">
      <alignment horizontal="center" vertical="center"/>
    </xf>
    <xf numFmtId="49" fontId="29" fillId="3" borderId="9" xfId="0" applyNumberFormat="1" applyFont="1" applyFill="1" applyBorder="1" applyAlignment="1">
      <alignment horizontal="center" vertical="center" wrapText="1"/>
    </xf>
    <xf numFmtId="49" fontId="29" fillId="3" borderId="10" xfId="0" applyNumberFormat="1" applyFont="1" applyFill="1" applyBorder="1" applyAlignment="1">
      <alignment horizontal="center" vertical="center"/>
    </xf>
    <xf numFmtId="49" fontId="29" fillId="3" borderId="11" xfId="0" applyNumberFormat="1" applyFont="1" applyFill="1" applyBorder="1" applyAlignment="1">
      <alignment horizontal="center" vertical="center"/>
    </xf>
    <xf numFmtId="0" fontId="22" fillId="3" borderId="37" xfId="0" applyFont="1" applyFill="1" applyBorder="1" applyAlignment="1">
      <alignment horizontal="center" vertical="center"/>
    </xf>
    <xf numFmtId="49" fontId="22" fillId="3" borderId="24" xfId="0" applyNumberFormat="1" applyFont="1" applyFill="1" applyBorder="1" applyAlignment="1">
      <alignment horizontal="left" vertical="center" indent="1"/>
    </xf>
    <xf numFmtId="49" fontId="22" fillId="3" borderId="25" xfId="0" applyNumberFormat="1" applyFont="1" applyFill="1" applyBorder="1" applyAlignment="1">
      <alignment horizontal="left" vertical="center" indent="1"/>
    </xf>
    <xf numFmtId="49" fontId="22" fillId="3" borderId="26" xfId="0" applyNumberFormat="1" applyFont="1" applyFill="1" applyBorder="1" applyAlignment="1">
      <alignment horizontal="left" vertical="center" indent="1"/>
    </xf>
    <xf numFmtId="49" fontId="22" fillId="3" borderId="12" xfId="0" applyNumberFormat="1" applyFont="1" applyFill="1" applyBorder="1" applyAlignment="1">
      <alignment horizontal="left" vertical="center" indent="1"/>
    </xf>
    <xf numFmtId="49" fontId="22" fillId="3" borderId="13" xfId="0" applyNumberFormat="1" applyFont="1" applyFill="1" applyBorder="1" applyAlignment="1">
      <alignment horizontal="left" vertical="center" indent="1"/>
    </xf>
    <xf numFmtId="49" fontId="22" fillId="3" borderId="14" xfId="0" applyNumberFormat="1" applyFont="1" applyFill="1" applyBorder="1" applyAlignment="1">
      <alignment horizontal="left" vertical="center" indent="1"/>
    </xf>
    <xf numFmtId="49" fontId="22" fillId="3" borderId="24" xfId="0" applyNumberFormat="1" applyFont="1" applyFill="1" applyBorder="1" applyAlignment="1">
      <alignment horizontal="center" vertical="center"/>
    </xf>
    <xf numFmtId="49" fontId="22" fillId="3" borderId="25" xfId="0" applyNumberFormat="1" applyFont="1" applyFill="1" applyBorder="1" applyAlignment="1">
      <alignment horizontal="center" vertical="center"/>
    </xf>
    <xf numFmtId="49" fontId="22" fillId="3" borderId="26" xfId="0" applyNumberFormat="1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49" fontId="21" fillId="3" borderId="15" xfId="0" applyNumberFormat="1" applyFont="1" applyFill="1" applyBorder="1" applyAlignment="1">
      <alignment horizontal="left" vertical="center" indent="1"/>
    </xf>
    <xf numFmtId="49" fontId="22" fillId="3" borderId="6" xfId="0" applyNumberFormat="1" applyFont="1" applyFill="1" applyBorder="1" applyAlignment="1">
      <alignment horizontal="left" vertical="center" indent="1"/>
    </xf>
    <xf numFmtId="49" fontId="22" fillId="3" borderId="7" xfId="0" applyNumberFormat="1" applyFont="1" applyFill="1" applyBorder="1" applyAlignment="1">
      <alignment horizontal="left" vertical="center" indent="1"/>
    </xf>
    <xf numFmtId="49" fontId="22" fillId="3" borderId="8" xfId="0" applyNumberFormat="1" applyFont="1" applyFill="1" applyBorder="1" applyAlignment="1">
      <alignment horizontal="left" vertical="center" indent="1"/>
    </xf>
    <xf numFmtId="49" fontId="22" fillId="3" borderId="6" xfId="0" applyNumberFormat="1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/>
    </xf>
    <xf numFmtId="49" fontId="22" fillId="3" borderId="8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49" fontId="21" fillId="3" borderId="12" xfId="0" applyNumberFormat="1" applyFont="1" applyFill="1" applyBorder="1" applyAlignment="1">
      <alignment horizontal="center" vertical="center"/>
    </xf>
    <xf numFmtId="49" fontId="21" fillId="3" borderId="13" xfId="0" applyNumberFormat="1" applyFont="1" applyFill="1" applyBorder="1" applyAlignment="1">
      <alignment horizontal="center" vertical="center"/>
    </xf>
    <xf numFmtId="49" fontId="21" fillId="3" borderId="6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8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49" fontId="28" fillId="3" borderId="6" xfId="0" applyNumberFormat="1" applyFont="1" applyFill="1" applyBorder="1" applyAlignment="1">
      <alignment horizontal="center" vertical="center"/>
    </xf>
    <xf numFmtId="49" fontId="28" fillId="3" borderId="7" xfId="0" applyNumberFormat="1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49" fontId="28" fillId="3" borderId="24" xfId="0" applyNumberFormat="1" applyFont="1" applyFill="1" applyBorder="1" applyAlignment="1">
      <alignment horizontal="center" vertical="center"/>
    </xf>
    <xf numFmtId="49" fontId="28" fillId="3" borderId="25" xfId="0" applyNumberFormat="1" applyFont="1" applyFill="1" applyBorder="1" applyAlignment="1">
      <alignment horizontal="center" vertical="center"/>
    </xf>
    <xf numFmtId="49" fontId="21" fillId="3" borderId="24" xfId="0" applyNumberFormat="1" applyFont="1" applyFill="1" applyBorder="1" applyAlignment="1">
      <alignment horizontal="center" vertical="center"/>
    </xf>
    <xf numFmtId="49" fontId="21" fillId="3" borderId="25" xfId="0" applyNumberFormat="1" applyFont="1" applyFill="1" applyBorder="1" applyAlignment="1">
      <alignment horizontal="center" vertical="center"/>
    </xf>
    <xf numFmtId="49" fontId="21" fillId="3" borderId="26" xfId="0" applyNumberFormat="1" applyFont="1" applyFill="1" applyBorder="1" applyAlignment="1">
      <alignment horizontal="center" vertical="center"/>
    </xf>
    <xf numFmtId="49" fontId="21" fillId="3" borderId="14" xfId="0" applyNumberFormat="1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49" fontId="22" fillId="3" borderId="12" xfId="0" applyNumberFormat="1" applyFont="1" applyFill="1" applyBorder="1" applyAlignment="1">
      <alignment horizontal="center" vertical="center"/>
    </xf>
    <xf numFmtId="49" fontId="22" fillId="3" borderId="13" xfId="0" applyNumberFormat="1" applyFont="1" applyFill="1" applyBorder="1" applyAlignment="1">
      <alignment horizontal="center" vertical="center"/>
    </xf>
    <xf numFmtId="49" fontId="21" fillId="3" borderId="12" xfId="0" applyNumberFormat="1" applyFont="1" applyFill="1" applyBorder="1" applyAlignment="1">
      <alignment horizontal="center" vertical="center" wrapText="1"/>
    </xf>
    <xf numFmtId="49" fontId="21" fillId="3" borderId="13" xfId="0" applyNumberFormat="1" applyFont="1" applyFill="1" applyBorder="1" applyAlignment="1">
      <alignment horizontal="center" vertical="center" wrapText="1"/>
    </xf>
    <xf numFmtId="49" fontId="21" fillId="3" borderId="22" xfId="0" applyNumberFormat="1" applyFont="1" applyFill="1" applyBorder="1" applyAlignment="1">
      <alignment horizontal="left" vertical="center" indent="1"/>
    </xf>
    <xf numFmtId="49" fontId="21" fillId="3" borderId="23" xfId="0" applyNumberFormat="1" applyFont="1" applyFill="1" applyBorder="1" applyAlignment="1">
      <alignment horizontal="left" vertical="center" indent="1"/>
    </xf>
    <xf numFmtId="49" fontId="22" fillId="3" borderId="23" xfId="0" applyNumberFormat="1" applyFont="1" applyFill="1" applyBorder="1" applyAlignment="1">
      <alignment horizontal="left" vertical="center" indent="1"/>
    </xf>
    <xf numFmtId="49" fontId="22" fillId="3" borderId="15" xfId="0" applyNumberFormat="1" applyFont="1" applyFill="1" applyBorder="1" applyAlignment="1">
      <alignment horizontal="left" vertical="center" indent="1"/>
    </xf>
    <xf numFmtId="49" fontId="22" fillId="3" borderId="22" xfId="0" applyNumberFormat="1" applyFont="1" applyFill="1" applyBorder="1" applyAlignment="1">
      <alignment horizontal="left" vertical="center" indent="1"/>
    </xf>
    <xf numFmtId="49" fontId="22" fillId="3" borderId="14" xfId="0" applyNumberFormat="1" applyFont="1" applyFill="1" applyBorder="1" applyAlignment="1">
      <alignment horizontal="center" vertical="center"/>
    </xf>
    <xf numFmtId="49" fontId="21" fillId="3" borderId="24" xfId="0" applyNumberFormat="1" applyFont="1" applyFill="1" applyBorder="1" applyAlignment="1">
      <alignment horizontal="center" vertical="center" wrapText="1"/>
    </xf>
    <xf numFmtId="49" fontId="21" fillId="3" borderId="25" xfId="0" applyNumberFormat="1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49" fontId="29" fillId="0" borderId="3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49" fontId="29" fillId="0" borderId="32" xfId="0" applyNumberFormat="1" applyFont="1" applyBorder="1" applyAlignment="1">
      <alignment horizontal="center" vertical="center"/>
    </xf>
    <xf numFmtId="49" fontId="29" fillId="0" borderId="27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49" fontId="29" fillId="0" borderId="28" xfId="0" applyNumberFormat="1" applyFont="1" applyBorder="1" applyAlignment="1">
      <alignment horizontal="center" vertical="center"/>
    </xf>
    <xf numFmtId="49" fontId="29" fillId="0" borderId="29" xfId="0" applyNumberFormat="1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/>
    </xf>
    <xf numFmtId="49" fontId="29" fillId="0" borderId="30" xfId="0" applyNumberFormat="1" applyFont="1" applyBorder="1" applyAlignment="1">
      <alignment horizontal="center" vertical="center"/>
    </xf>
    <xf numFmtId="0" fontId="21" fillId="3" borderId="33" xfId="0" applyNumberFormat="1" applyFont="1" applyFill="1" applyBorder="1" applyAlignment="1">
      <alignment horizontal="left" vertical="center" indent="1"/>
    </xf>
    <xf numFmtId="49" fontId="21" fillId="3" borderId="34" xfId="0" applyNumberFormat="1" applyFont="1" applyFill="1" applyBorder="1" applyAlignment="1">
      <alignment horizontal="left" vertical="center" indent="1"/>
    </xf>
    <xf numFmtId="49" fontId="21" fillId="3" borderId="35" xfId="0" applyNumberFormat="1" applyFont="1" applyFill="1" applyBorder="1" applyAlignment="1">
      <alignment horizontal="left" vertical="center" indent="1"/>
    </xf>
    <xf numFmtId="49" fontId="21" fillId="3" borderId="33" xfId="0" applyNumberFormat="1" applyFont="1" applyFill="1" applyBorder="1" applyAlignment="1">
      <alignment horizontal="left" vertical="center" indent="1"/>
    </xf>
    <xf numFmtId="0" fontId="21" fillId="3" borderId="6" xfId="0" applyNumberFormat="1" applyFont="1" applyFill="1" applyBorder="1" applyAlignment="1">
      <alignment horizontal="left" vertical="center" indent="1"/>
    </xf>
    <xf numFmtId="49" fontId="21" fillId="3" borderId="7" xfId="0" applyNumberFormat="1" applyFont="1" applyFill="1" applyBorder="1" applyAlignment="1">
      <alignment horizontal="left" vertical="center" indent="1"/>
    </xf>
    <xf numFmtId="49" fontId="21" fillId="3" borderId="8" xfId="0" applyNumberFormat="1" applyFont="1" applyFill="1" applyBorder="1" applyAlignment="1">
      <alignment horizontal="left" vertical="center" indent="1"/>
    </xf>
    <xf numFmtId="49" fontId="21" fillId="3" borderId="6" xfId="0" applyNumberFormat="1" applyFont="1" applyFill="1" applyBorder="1" applyAlignment="1">
      <alignment horizontal="left" vertical="center" indent="1"/>
    </xf>
    <xf numFmtId="49" fontId="21" fillId="3" borderId="26" xfId="0" applyNumberFormat="1" applyFont="1" applyFill="1" applyBorder="1" applyAlignment="1">
      <alignment horizontal="center" vertical="center" wrapText="1"/>
    </xf>
    <xf numFmtId="49" fontId="28" fillId="3" borderId="8" xfId="0" applyNumberFormat="1" applyFont="1" applyFill="1" applyBorder="1" applyAlignment="1">
      <alignment horizontal="center" vertical="center"/>
    </xf>
    <xf numFmtId="49" fontId="28" fillId="3" borderId="7" xfId="0" applyNumberFormat="1" applyFont="1" applyFill="1" applyBorder="1" applyAlignment="1">
      <alignment horizontal="left" vertical="center" indent="1"/>
    </xf>
    <xf numFmtId="49" fontId="28" fillId="3" borderId="8" xfId="0" applyNumberFormat="1" applyFont="1" applyFill="1" applyBorder="1" applyAlignment="1">
      <alignment horizontal="left" vertical="center" indent="1"/>
    </xf>
    <xf numFmtId="0" fontId="21" fillId="3" borderId="24" xfId="0" applyNumberFormat="1" applyFont="1" applyFill="1" applyBorder="1" applyAlignment="1">
      <alignment horizontal="left" vertical="center" indent="1"/>
    </xf>
    <xf numFmtId="49" fontId="21" fillId="3" borderId="25" xfId="0" applyNumberFormat="1" applyFont="1" applyFill="1" applyBorder="1" applyAlignment="1">
      <alignment horizontal="left" vertical="center" indent="1"/>
    </xf>
    <xf numFmtId="49" fontId="21" fillId="3" borderId="26" xfId="0" applyNumberFormat="1" applyFont="1" applyFill="1" applyBorder="1" applyAlignment="1">
      <alignment horizontal="left" vertical="center" indent="1"/>
    </xf>
    <xf numFmtId="49" fontId="21" fillId="3" borderId="24" xfId="0" applyNumberFormat="1" applyFont="1" applyFill="1" applyBorder="1" applyAlignment="1">
      <alignment horizontal="left" vertical="center" indent="1"/>
    </xf>
    <xf numFmtId="49" fontId="28" fillId="3" borderId="26" xfId="0" applyNumberFormat="1" applyFont="1" applyFill="1" applyBorder="1" applyAlignment="1">
      <alignment horizontal="center" vertical="center"/>
    </xf>
    <xf numFmtId="0" fontId="28" fillId="3" borderId="24" xfId="0" applyNumberFormat="1" applyFont="1" applyFill="1" applyBorder="1" applyAlignment="1">
      <alignment horizontal="left" vertical="center" indent="1"/>
    </xf>
    <xf numFmtId="49" fontId="28" fillId="3" borderId="25" xfId="0" applyNumberFormat="1" applyFont="1" applyFill="1" applyBorder="1" applyAlignment="1">
      <alignment horizontal="left" vertical="center" indent="1"/>
    </xf>
    <xf numFmtId="49" fontId="28" fillId="3" borderId="26" xfId="0" applyNumberFormat="1" applyFont="1" applyFill="1" applyBorder="1" applyAlignment="1">
      <alignment horizontal="left" vertical="center" indent="1"/>
    </xf>
    <xf numFmtId="0" fontId="22" fillId="3" borderId="6" xfId="0" applyNumberFormat="1" applyFont="1" applyFill="1" applyBorder="1" applyAlignment="1">
      <alignment horizontal="left" vertical="center" indent="1"/>
    </xf>
    <xf numFmtId="0" fontId="22" fillId="3" borderId="33" xfId="0" applyNumberFormat="1" applyFont="1" applyFill="1" applyBorder="1" applyAlignment="1">
      <alignment horizontal="left" vertical="center" indent="1"/>
    </xf>
    <xf numFmtId="49" fontId="22" fillId="3" borderId="34" xfId="0" applyNumberFormat="1" applyFont="1" applyFill="1" applyBorder="1" applyAlignment="1">
      <alignment horizontal="left" vertical="center" indent="1"/>
    </xf>
    <xf numFmtId="49" fontId="22" fillId="3" borderId="35" xfId="0" applyNumberFormat="1" applyFont="1" applyFill="1" applyBorder="1" applyAlignment="1">
      <alignment horizontal="left" vertical="center" indent="1"/>
    </xf>
    <xf numFmtId="0" fontId="22" fillId="3" borderId="24" xfId="0" applyNumberFormat="1" applyFont="1" applyFill="1" applyBorder="1" applyAlignment="1">
      <alignment horizontal="left" vertical="center" indent="1"/>
    </xf>
    <xf numFmtId="49" fontId="22" fillId="3" borderId="33" xfId="0" applyNumberFormat="1" applyFont="1" applyFill="1" applyBorder="1" applyAlignment="1">
      <alignment horizontal="left" vertical="center" indent="1"/>
    </xf>
    <xf numFmtId="49" fontId="21" fillId="3" borderId="14" xfId="0" applyNumberFormat="1" applyFont="1" applyFill="1" applyBorder="1" applyAlignment="1">
      <alignment horizontal="center" vertical="center" wrapText="1"/>
    </xf>
    <xf numFmtId="49" fontId="30" fillId="3" borderId="6" xfId="0" applyNumberFormat="1" applyFont="1" applyFill="1" applyBorder="1" applyAlignment="1">
      <alignment horizontal="left" vertical="center" indent="1"/>
    </xf>
    <xf numFmtId="49" fontId="30" fillId="3" borderId="7" xfId="0" applyNumberFormat="1" applyFont="1" applyFill="1" applyBorder="1" applyAlignment="1">
      <alignment horizontal="left" vertical="center" indent="1"/>
    </xf>
    <xf numFmtId="49" fontId="30" fillId="3" borderId="8" xfId="0" applyNumberFormat="1" applyFont="1" applyFill="1" applyBorder="1" applyAlignment="1">
      <alignment horizontal="left" vertical="center" indent="1"/>
    </xf>
    <xf numFmtId="49" fontId="27" fillId="3" borderId="8" xfId="0" applyNumberFormat="1" applyFont="1" applyFill="1" applyBorder="1" applyAlignment="1">
      <alignment horizontal="left" vertical="center" indent="1"/>
    </xf>
    <xf numFmtId="3" fontId="21" fillId="3" borderId="6" xfId="0" applyNumberFormat="1" applyFont="1" applyFill="1" applyBorder="1" applyAlignment="1">
      <alignment horizontal="right" vertical="center" indent="2"/>
    </xf>
    <xf numFmtId="3" fontId="21" fillId="3" borderId="7" xfId="0" applyNumberFormat="1" applyFont="1" applyFill="1" applyBorder="1" applyAlignment="1">
      <alignment horizontal="right" vertical="center" indent="2"/>
    </xf>
    <xf numFmtId="3" fontId="21" fillId="3" borderId="8" xfId="0" applyNumberFormat="1" applyFont="1" applyFill="1" applyBorder="1" applyAlignment="1">
      <alignment horizontal="right" vertical="center" indent="2"/>
    </xf>
    <xf numFmtId="3" fontId="22" fillId="3" borderId="6" xfId="0" applyNumberFormat="1" applyFont="1" applyFill="1" applyBorder="1" applyAlignment="1">
      <alignment horizontal="right" vertical="center" indent="2"/>
    </xf>
    <xf numFmtId="3" fontId="22" fillId="3" borderId="7" xfId="0" applyNumberFormat="1" applyFont="1" applyFill="1" applyBorder="1" applyAlignment="1">
      <alignment horizontal="right" vertical="center" indent="2"/>
    </xf>
    <xf numFmtId="3" fontId="22" fillId="3" borderId="8" xfId="0" applyNumberFormat="1" applyFont="1" applyFill="1" applyBorder="1" applyAlignment="1">
      <alignment horizontal="right" vertical="center" indent="2"/>
    </xf>
    <xf numFmtId="0" fontId="27" fillId="0" borderId="6" xfId="0" applyFont="1" applyFill="1" applyBorder="1" applyAlignment="1">
      <alignment horizontal="left" vertical="center" indent="1"/>
    </xf>
    <xf numFmtId="0" fontId="27" fillId="0" borderId="7" xfId="0" applyFont="1" applyFill="1" applyBorder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 indent="1"/>
    </xf>
    <xf numFmtId="0" fontId="27" fillId="0" borderId="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3" fontId="21" fillId="0" borderId="6" xfId="0" applyNumberFormat="1" applyFont="1" applyBorder="1" applyAlignment="1">
      <alignment horizontal="right" vertical="center" indent="2"/>
    </xf>
    <xf numFmtId="3" fontId="21" fillId="0" borderId="7" xfId="0" applyNumberFormat="1" applyFont="1" applyBorder="1" applyAlignment="1">
      <alignment horizontal="right" vertical="center" indent="2"/>
    </xf>
    <xf numFmtId="3" fontId="21" fillId="0" borderId="8" xfId="0" applyNumberFormat="1" applyFont="1" applyBorder="1" applyAlignment="1">
      <alignment horizontal="right" vertical="center" indent="2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21" fillId="0" borderId="6" xfId="0" applyFont="1" applyBorder="1" applyAlignment="1">
      <alignment horizontal="left" vertical="center" indent="1"/>
    </xf>
    <xf numFmtId="0" fontId="21" fillId="0" borderId="7" xfId="0" applyFont="1" applyBorder="1" applyAlignment="1">
      <alignment horizontal="left" vertical="center" indent="1"/>
    </xf>
    <xf numFmtId="0" fontId="21" fillId="0" borderId="8" xfId="0" applyFont="1" applyBorder="1" applyAlignment="1">
      <alignment horizontal="left" vertical="center" indent="1"/>
    </xf>
    <xf numFmtId="0" fontId="17" fillId="2" borderId="8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/>
    </xf>
    <xf numFmtId="0" fontId="34" fillId="3" borderId="19" xfId="0" applyFont="1" applyFill="1" applyBorder="1" applyAlignment="1">
      <alignment horizontal="center" vertical="center"/>
    </xf>
    <xf numFmtId="0" fontId="34" fillId="3" borderId="21" xfId="0" applyFont="1" applyFill="1" applyBorder="1" applyAlignment="1">
      <alignment horizontal="center" vertical="center"/>
    </xf>
    <xf numFmtId="0" fontId="34" fillId="3" borderId="2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&#1057;&#1086;&#1076;&#1077;&#1088;&#1078;&#1072;&#1085;&#1080;&#1077;!A1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&#1057;&#1086;&#1076;&#1077;&#1088;&#1078;&#1072;&#1085;&#1080;&#1077;!A1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&#1057;&#1086;&#1076;&#1077;&#1088;&#1078;&#1072;&#1085;&#1080;&#1077;!A1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2.png"/><Relationship Id="rId1" Type="http://schemas.openxmlformats.org/officeDocument/2006/relationships/hyperlink" Target="#&#1057;&#1086;&#1076;&#1077;&#1088;&#1078;&#1072;&#1085;&#1080;&#1077;!A1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2.png"/><Relationship Id="rId1" Type="http://schemas.openxmlformats.org/officeDocument/2006/relationships/hyperlink" Target="#&#1057;&#1086;&#1076;&#1077;&#1088;&#1078;&#1072;&#1085;&#1080;&#1077;!A1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5.png"/><Relationship Id="rId1" Type="http://schemas.openxmlformats.org/officeDocument/2006/relationships/hyperlink" Target="#&#1057;&#1086;&#1076;&#1077;&#1088;&#1078;&#1072;&#1085;&#1080;&#1077;!A1"/><Relationship Id="rId5" Type="http://schemas.openxmlformats.org/officeDocument/2006/relationships/image" Target="../media/image16.jpeg"/><Relationship Id="rId4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76200</xdr:colOff>
      <xdr:row>0</xdr:row>
      <xdr:rowOff>60960</xdr:rowOff>
    </xdr:from>
    <xdr:to>
      <xdr:col>40</xdr:col>
      <xdr:colOff>0</xdr:colOff>
      <xdr:row>1</xdr:row>
      <xdr:rowOff>114300</xdr:rowOff>
    </xdr:to>
    <xdr:pic>
      <xdr:nvPicPr>
        <xdr:cNvPr id="82956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77200" y="60960"/>
          <a:ext cx="10668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</xdr:colOff>
      <xdr:row>20</xdr:row>
      <xdr:rowOff>38100</xdr:rowOff>
    </xdr:from>
    <xdr:to>
      <xdr:col>21</xdr:col>
      <xdr:colOff>1905</xdr:colOff>
      <xdr:row>32</xdr:row>
      <xdr:rowOff>45720</xdr:rowOff>
    </xdr:to>
    <xdr:pic>
      <xdr:nvPicPr>
        <xdr:cNvPr id="82957" name="Рисунок 6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" y="3901440"/>
          <a:ext cx="4533900" cy="2202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</xdr:colOff>
      <xdr:row>6</xdr:row>
      <xdr:rowOff>38100</xdr:rowOff>
    </xdr:from>
    <xdr:to>
      <xdr:col>21</xdr:col>
      <xdr:colOff>1905</xdr:colOff>
      <xdr:row>18</xdr:row>
      <xdr:rowOff>45720</xdr:rowOff>
    </xdr:to>
    <xdr:pic>
      <xdr:nvPicPr>
        <xdr:cNvPr id="82958" name="Рисунок 7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" y="1158240"/>
          <a:ext cx="4533900" cy="2202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68580</xdr:colOff>
      <xdr:row>0</xdr:row>
      <xdr:rowOff>76200</xdr:rowOff>
    </xdr:from>
    <xdr:to>
      <xdr:col>42</xdr:col>
      <xdr:colOff>30480</xdr:colOff>
      <xdr:row>1</xdr:row>
      <xdr:rowOff>106680</xdr:rowOff>
    </xdr:to>
    <xdr:pic>
      <xdr:nvPicPr>
        <xdr:cNvPr id="70879" name="Рисунок 3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44840" y="76200"/>
          <a:ext cx="10668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2</xdr:row>
      <xdr:rowOff>121920</xdr:rowOff>
    </xdr:from>
    <xdr:to>
      <xdr:col>19</xdr:col>
      <xdr:colOff>30480</xdr:colOff>
      <xdr:row>3</xdr:row>
      <xdr:rowOff>160020</xdr:rowOff>
    </xdr:to>
    <xdr:pic>
      <xdr:nvPicPr>
        <xdr:cNvPr id="70880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4724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4</xdr:row>
      <xdr:rowOff>0</xdr:rowOff>
    </xdr:from>
    <xdr:to>
      <xdr:col>19</xdr:col>
      <xdr:colOff>30480</xdr:colOff>
      <xdr:row>5</xdr:row>
      <xdr:rowOff>160020</xdr:rowOff>
    </xdr:to>
    <xdr:pic>
      <xdr:nvPicPr>
        <xdr:cNvPr id="70881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7010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5</xdr:row>
      <xdr:rowOff>175260</xdr:rowOff>
    </xdr:from>
    <xdr:to>
      <xdr:col>19</xdr:col>
      <xdr:colOff>15240</xdr:colOff>
      <xdr:row>7</xdr:row>
      <xdr:rowOff>160020</xdr:rowOff>
    </xdr:to>
    <xdr:pic>
      <xdr:nvPicPr>
        <xdr:cNvPr id="70882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5260" y="9296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182880</xdr:colOff>
      <xdr:row>9</xdr:row>
      <xdr:rowOff>15240</xdr:rowOff>
    </xdr:from>
    <xdr:to>
      <xdr:col>16</xdr:col>
      <xdr:colOff>213360</xdr:colOff>
      <xdr:row>28</xdr:row>
      <xdr:rowOff>167640</xdr:rowOff>
    </xdr:to>
    <xdr:pic>
      <xdr:nvPicPr>
        <xdr:cNvPr id="7088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2880" y="1356360"/>
          <a:ext cx="3566160" cy="362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68580</xdr:colOff>
      <xdr:row>0</xdr:row>
      <xdr:rowOff>76200</xdr:rowOff>
    </xdr:from>
    <xdr:to>
      <xdr:col>42</xdr:col>
      <xdr:colOff>30480</xdr:colOff>
      <xdr:row>1</xdr:row>
      <xdr:rowOff>106680</xdr:rowOff>
    </xdr:to>
    <xdr:pic>
      <xdr:nvPicPr>
        <xdr:cNvPr id="74944" name="Рисунок 3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44840" y="76200"/>
          <a:ext cx="10668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2</xdr:row>
      <xdr:rowOff>121920</xdr:rowOff>
    </xdr:from>
    <xdr:to>
      <xdr:col>19</xdr:col>
      <xdr:colOff>30480</xdr:colOff>
      <xdr:row>3</xdr:row>
      <xdr:rowOff>160020</xdr:rowOff>
    </xdr:to>
    <xdr:pic>
      <xdr:nvPicPr>
        <xdr:cNvPr id="74945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4724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4</xdr:row>
      <xdr:rowOff>0</xdr:rowOff>
    </xdr:from>
    <xdr:to>
      <xdr:col>19</xdr:col>
      <xdr:colOff>30480</xdr:colOff>
      <xdr:row>5</xdr:row>
      <xdr:rowOff>160020</xdr:rowOff>
    </xdr:to>
    <xdr:pic>
      <xdr:nvPicPr>
        <xdr:cNvPr id="74946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7010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</xdr:colOff>
      <xdr:row>3</xdr:row>
      <xdr:rowOff>89649</xdr:rowOff>
    </xdr:from>
    <xdr:to>
      <xdr:col>14</xdr:col>
      <xdr:colOff>150781</xdr:colOff>
      <xdr:row>21</xdr:row>
      <xdr:rowOff>98611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4" y="627531"/>
          <a:ext cx="2616074" cy="298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135367</xdr:colOff>
      <xdr:row>21</xdr:row>
      <xdr:rowOff>117524</xdr:rowOff>
    </xdr:from>
    <xdr:to>
      <xdr:col>14</xdr:col>
      <xdr:colOff>171227</xdr:colOff>
      <xdr:row>36</xdr:row>
      <xdr:rowOff>117097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9767" y="3660824"/>
          <a:ext cx="2321860" cy="2742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68580</xdr:colOff>
      <xdr:row>0</xdr:row>
      <xdr:rowOff>76200</xdr:rowOff>
    </xdr:from>
    <xdr:to>
      <xdr:col>42</xdr:col>
      <xdr:colOff>30480</xdr:colOff>
      <xdr:row>1</xdr:row>
      <xdr:rowOff>106680</xdr:rowOff>
    </xdr:to>
    <xdr:pic>
      <xdr:nvPicPr>
        <xdr:cNvPr id="73974" name="Рисунок 3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44840" y="76200"/>
          <a:ext cx="10668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2</xdr:row>
      <xdr:rowOff>121920</xdr:rowOff>
    </xdr:from>
    <xdr:to>
      <xdr:col>19</xdr:col>
      <xdr:colOff>30480</xdr:colOff>
      <xdr:row>3</xdr:row>
      <xdr:rowOff>160020</xdr:rowOff>
    </xdr:to>
    <xdr:pic>
      <xdr:nvPicPr>
        <xdr:cNvPr id="73975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4724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4</xdr:row>
      <xdr:rowOff>0</xdr:rowOff>
    </xdr:from>
    <xdr:to>
      <xdr:col>19</xdr:col>
      <xdr:colOff>30480</xdr:colOff>
      <xdr:row>5</xdr:row>
      <xdr:rowOff>160020</xdr:rowOff>
    </xdr:to>
    <xdr:pic>
      <xdr:nvPicPr>
        <xdr:cNvPr id="73976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7010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5</xdr:row>
      <xdr:rowOff>175260</xdr:rowOff>
    </xdr:from>
    <xdr:to>
      <xdr:col>19</xdr:col>
      <xdr:colOff>15240</xdr:colOff>
      <xdr:row>7</xdr:row>
      <xdr:rowOff>160020</xdr:rowOff>
    </xdr:to>
    <xdr:pic>
      <xdr:nvPicPr>
        <xdr:cNvPr id="73977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5260" y="9296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2</xdr:row>
      <xdr:rowOff>121920</xdr:rowOff>
    </xdr:from>
    <xdr:to>
      <xdr:col>19</xdr:col>
      <xdr:colOff>30480</xdr:colOff>
      <xdr:row>3</xdr:row>
      <xdr:rowOff>160020</xdr:rowOff>
    </xdr:to>
    <xdr:pic>
      <xdr:nvPicPr>
        <xdr:cNvPr id="73978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4724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4</xdr:row>
      <xdr:rowOff>0</xdr:rowOff>
    </xdr:from>
    <xdr:to>
      <xdr:col>19</xdr:col>
      <xdr:colOff>30480</xdr:colOff>
      <xdr:row>5</xdr:row>
      <xdr:rowOff>160020</xdr:rowOff>
    </xdr:to>
    <xdr:pic>
      <xdr:nvPicPr>
        <xdr:cNvPr id="73979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7010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5</xdr:row>
      <xdr:rowOff>175260</xdr:rowOff>
    </xdr:from>
    <xdr:to>
      <xdr:col>19</xdr:col>
      <xdr:colOff>15240</xdr:colOff>
      <xdr:row>7</xdr:row>
      <xdr:rowOff>160020</xdr:rowOff>
    </xdr:to>
    <xdr:pic>
      <xdr:nvPicPr>
        <xdr:cNvPr id="73980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5260" y="9296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</xdr:colOff>
      <xdr:row>22</xdr:row>
      <xdr:rowOff>121920</xdr:rowOff>
    </xdr:from>
    <xdr:to>
      <xdr:col>16</xdr:col>
      <xdr:colOff>198120</xdr:colOff>
      <xdr:row>40</xdr:row>
      <xdr:rowOff>76200</xdr:rowOff>
    </xdr:to>
    <xdr:pic>
      <xdr:nvPicPr>
        <xdr:cNvPr id="73981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320" y="3840480"/>
          <a:ext cx="3459480" cy="324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</xdr:row>
      <xdr:rowOff>7620</xdr:rowOff>
    </xdr:from>
    <xdr:to>
      <xdr:col>16</xdr:col>
      <xdr:colOff>198120</xdr:colOff>
      <xdr:row>22</xdr:row>
      <xdr:rowOff>99060</xdr:rowOff>
    </xdr:to>
    <xdr:pic>
      <xdr:nvPicPr>
        <xdr:cNvPr id="73982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533400"/>
          <a:ext cx="3467100" cy="3284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68580</xdr:colOff>
      <xdr:row>0</xdr:row>
      <xdr:rowOff>76200</xdr:rowOff>
    </xdr:from>
    <xdr:to>
      <xdr:col>42</xdr:col>
      <xdr:colOff>22860</xdr:colOff>
      <xdr:row>1</xdr:row>
      <xdr:rowOff>106680</xdr:rowOff>
    </xdr:to>
    <xdr:pic>
      <xdr:nvPicPr>
        <xdr:cNvPr id="75895" name="Рисунок 3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44840" y="76200"/>
          <a:ext cx="10591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2</xdr:row>
      <xdr:rowOff>121920</xdr:rowOff>
    </xdr:from>
    <xdr:to>
      <xdr:col>19</xdr:col>
      <xdr:colOff>30480</xdr:colOff>
      <xdr:row>3</xdr:row>
      <xdr:rowOff>160020</xdr:rowOff>
    </xdr:to>
    <xdr:pic>
      <xdr:nvPicPr>
        <xdr:cNvPr id="7589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4724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4</xdr:row>
      <xdr:rowOff>0</xdr:rowOff>
    </xdr:from>
    <xdr:to>
      <xdr:col>19</xdr:col>
      <xdr:colOff>30480</xdr:colOff>
      <xdr:row>5</xdr:row>
      <xdr:rowOff>160020</xdr:rowOff>
    </xdr:to>
    <xdr:pic>
      <xdr:nvPicPr>
        <xdr:cNvPr id="75897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7010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5</xdr:row>
      <xdr:rowOff>175260</xdr:rowOff>
    </xdr:from>
    <xdr:to>
      <xdr:col>19</xdr:col>
      <xdr:colOff>15240</xdr:colOff>
      <xdr:row>7</xdr:row>
      <xdr:rowOff>160020</xdr:rowOff>
    </xdr:to>
    <xdr:pic>
      <xdr:nvPicPr>
        <xdr:cNvPr id="75898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5260" y="9296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2</xdr:row>
      <xdr:rowOff>121920</xdr:rowOff>
    </xdr:from>
    <xdr:to>
      <xdr:col>19</xdr:col>
      <xdr:colOff>30480</xdr:colOff>
      <xdr:row>3</xdr:row>
      <xdr:rowOff>160020</xdr:rowOff>
    </xdr:to>
    <xdr:pic>
      <xdr:nvPicPr>
        <xdr:cNvPr id="75899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4724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4</xdr:row>
      <xdr:rowOff>0</xdr:rowOff>
    </xdr:from>
    <xdr:to>
      <xdr:col>19</xdr:col>
      <xdr:colOff>30480</xdr:colOff>
      <xdr:row>5</xdr:row>
      <xdr:rowOff>160020</xdr:rowOff>
    </xdr:to>
    <xdr:pic>
      <xdr:nvPicPr>
        <xdr:cNvPr id="75900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7010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5</xdr:row>
      <xdr:rowOff>175260</xdr:rowOff>
    </xdr:from>
    <xdr:to>
      <xdr:col>19</xdr:col>
      <xdr:colOff>15240</xdr:colOff>
      <xdr:row>7</xdr:row>
      <xdr:rowOff>160020</xdr:rowOff>
    </xdr:to>
    <xdr:pic>
      <xdr:nvPicPr>
        <xdr:cNvPr id="75901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5260" y="9296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</xdr:row>
      <xdr:rowOff>45720</xdr:rowOff>
    </xdr:from>
    <xdr:to>
      <xdr:col>15</xdr:col>
      <xdr:colOff>182880</xdr:colOff>
      <xdr:row>22</xdr:row>
      <xdr:rowOff>0</xdr:rowOff>
    </xdr:to>
    <xdr:pic>
      <xdr:nvPicPr>
        <xdr:cNvPr id="75902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" y="571500"/>
          <a:ext cx="3040380" cy="3147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22</xdr:row>
      <xdr:rowOff>53340</xdr:rowOff>
    </xdr:from>
    <xdr:to>
      <xdr:col>15</xdr:col>
      <xdr:colOff>182880</xdr:colOff>
      <xdr:row>37</xdr:row>
      <xdr:rowOff>7620</xdr:rowOff>
    </xdr:to>
    <xdr:pic>
      <xdr:nvPicPr>
        <xdr:cNvPr id="75903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" y="3771900"/>
          <a:ext cx="3040380" cy="2697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68580</xdr:colOff>
      <xdr:row>0</xdr:row>
      <xdr:rowOff>76200</xdr:rowOff>
    </xdr:from>
    <xdr:to>
      <xdr:col>42</xdr:col>
      <xdr:colOff>22860</xdr:colOff>
      <xdr:row>1</xdr:row>
      <xdr:rowOff>106680</xdr:rowOff>
    </xdr:to>
    <xdr:pic>
      <xdr:nvPicPr>
        <xdr:cNvPr id="76915" name="Рисунок 3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44840" y="76200"/>
          <a:ext cx="10591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2</xdr:row>
      <xdr:rowOff>121920</xdr:rowOff>
    </xdr:from>
    <xdr:to>
      <xdr:col>19</xdr:col>
      <xdr:colOff>30480</xdr:colOff>
      <xdr:row>3</xdr:row>
      <xdr:rowOff>160020</xdr:rowOff>
    </xdr:to>
    <xdr:pic>
      <xdr:nvPicPr>
        <xdr:cNvPr id="7691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4724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4</xdr:row>
      <xdr:rowOff>0</xdr:rowOff>
    </xdr:from>
    <xdr:to>
      <xdr:col>19</xdr:col>
      <xdr:colOff>30480</xdr:colOff>
      <xdr:row>5</xdr:row>
      <xdr:rowOff>160020</xdr:rowOff>
    </xdr:to>
    <xdr:pic>
      <xdr:nvPicPr>
        <xdr:cNvPr id="76917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7010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5</xdr:row>
      <xdr:rowOff>175260</xdr:rowOff>
    </xdr:from>
    <xdr:to>
      <xdr:col>19</xdr:col>
      <xdr:colOff>15240</xdr:colOff>
      <xdr:row>7</xdr:row>
      <xdr:rowOff>160020</xdr:rowOff>
    </xdr:to>
    <xdr:pic>
      <xdr:nvPicPr>
        <xdr:cNvPr id="76918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5260" y="9296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2</xdr:row>
      <xdr:rowOff>121920</xdr:rowOff>
    </xdr:from>
    <xdr:to>
      <xdr:col>19</xdr:col>
      <xdr:colOff>30480</xdr:colOff>
      <xdr:row>3</xdr:row>
      <xdr:rowOff>160020</xdr:rowOff>
    </xdr:to>
    <xdr:pic>
      <xdr:nvPicPr>
        <xdr:cNvPr id="76919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4724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4</xdr:row>
      <xdr:rowOff>0</xdr:rowOff>
    </xdr:from>
    <xdr:to>
      <xdr:col>19</xdr:col>
      <xdr:colOff>30480</xdr:colOff>
      <xdr:row>5</xdr:row>
      <xdr:rowOff>160020</xdr:rowOff>
    </xdr:to>
    <xdr:pic>
      <xdr:nvPicPr>
        <xdr:cNvPr id="76920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7010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5</xdr:row>
      <xdr:rowOff>175260</xdr:rowOff>
    </xdr:from>
    <xdr:to>
      <xdr:col>19</xdr:col>
      <xdr:colOff>15240</xdr:colOff>
      <xdr:row>7</xdr:row>
      <xdr:rowOff>160020</xdr:rowOff>
    </xdr:to>
    <xdr:pic>
      <xdr:nvPicPr>
        <xdr:cNvPr id="76921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5260" y="9296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152400</xdr:rowOff>
    </xdr:from>
    <xdr:to>
      <xdr:col>15</xdr:col>
      <xdr:colOff>167640</xdr:colOff>
      <xdr:row>22</xdr:row>
      <xdr:rowOff>114300</xdr:rowOff>
    </xdr:to>
    <xdr:pic>
      <xdr:nvPicPr>
        <xdr:cNvPr id="76922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" y="678180"/>
          <a:ext cx="3040380" cy="3154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167640</xdr:rowOff>
    </xdr:from>
    <xdr:to>
      <xdr:col>15</xdr:col>
      <xdr:colOff>160020</xdr:colOff>
      <xdr:row>37</xdr:row>
      <xdr:rowOff>121920</xdr:rowOff>
    </xdr:to>
    <xdr:pic>
      <xdr:nvPicPr>
        <xdr:cNvPr id="76923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" y="3886200"/>
          <a:ext cx="3032760" cy="2697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68580</xdr:colOff>
      <xdr:row>0</xdr:row>
      <xdr:rowOff>76200</xdr:rowOff>
    </xdr:from>
    <xdr:to>
      <xdr:col>42</xdr:col>
      <xdr:colOff>22860</xdr:colOff>
      <xdr:row>1</xdr:row>
      <xdr:rowOff>106680</xdr:rowOff>
    </xdr:to>
    <xdr:pic>
      <xdr:nvPicPr>
        <xdr:cNvPr id="77939" name="Рисунок 3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44840" y="76200"/>
          <a:ext cx="10591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2</xdr:row>
      <xdr:rowOff>121920</xdr:rowOff>
    </xdr:from>
    <xdr:to>
      <xdr:col>19</xdr:col>
      <xdr:colOff>30480</xdr:colOff>
      <xdr:row>3</xdr:row>
      <xdr:rowOff>160020</xdr:rowOff>
    </xdr:to>
    <xdr:pic>
      <xdr:nvPicPr>
        <xdr:cNvPr id="77940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4724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4</xdr:row>
      <xdr:rowOff>0</xdr:rowOff>
    </xdr:from>
    <xdr:to>
      <xdr:col>19</xdr:col>
      <xdr:colOff>30480</xdr:colOff>
      <xdr:row>5</xdr:row>
      <xdr:rowOff>160020</xdr:rowOff>
    </xdr:to>
    <xdr:pic>
      <xdr:nvPicPr>
        <xdr:cNvPr id="77941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7010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5</xdr:row>
      <xdr:rowOff>175260</xdr:rowOff>
    </xdr:from>
    <xdr:to>
      <xdr:col>19</xdr:col>
      <xdr:colOff>15240</xdr:colOff>
      <xdr:row>7</xdr:row>
      <xdr:rowOff>160020</xdr:rowOff>
    </xdr:to>
    <xdr:pic>
      <xdr:nvPicPr>
        <xdr:cNvPr id="77942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5260" y="9296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2</xdr:row>
      <xdr:rowOff>121920</xdr:rowOff>
    </xdr:from>
    <xdr:to>
      <xdr:col>19</xdr:col>
      <xdr:colOff>30480</xdr:colOff>
      <xdr:row>3</xdr:row>
      <xdr:rowOff>160020</xdr:rowOff>
    </xdr:to>
    <xdr:pic>
      <xdr:nvPicPr>
        <xdr:cNvPr id="77943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4724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</xdr:colOff>
      <xdr:row>4</xdr:row>
      <xdr:rowOff>0</xdr:rowOff>
    </xdr:from>
    <xdr:to>
      <xdr:col>19</xdr:col>
      <xdr:colOff>30480</xdr:colOff>
      <xdr:row>5</xdr:row>
      <xdr:rowOff>160020</xdr:rowOff>
    </xdr:to>
    <xdr:pic>
      <xdr:nvPicPr>
        <xdr:cNvPr id="77944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0" y="7010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</xdr:colOff>
      <xdr:row>5</xdr:row>
      <xdr:rowOff>175260</xdr:rowOff>
    </xdr:from>
    <xdr:to>
      <xdr:col>19</xdr:col>
      <xdr:colOff>15240</xdr:colOff>
      <xdr:row>7</xdr:row>
      <xdr:rowOff>160020</xdr:rowOff>
    </xdr:to>
    <xdr:pic>
      <xdr:nvPicPr>
        <xdr:cNvPr id="77945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5260" y="929640"/>
          <a:ext cx="2286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3</xdr:row>
      <xdr:rowOff>45720</xdr:rowOff>
    </xdr:from>
    <xdr:to>
      <xdr:col>17</xdr:col>
      <xdr:colOff>60960</xdr:colOff>
      <xdr:row>27</xdr:row>
      <xdr:rowOff>45720</xdr:rowOff>
    </xdr:to>
    <xdr:pic>
      <xdr:nvPicPr>
        <xdr:cNvPr id="77946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571500"/>
          <a:ext cx="3718560" cy="409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259087</xdr:colOff>
      <xdr:row>0</xdr:row>
      <xdr:rowOff>85165</xdr:rowOff>
    </xdr:from>
    <xdr:to>
      <xdr:col>12</xdr:col>
      <xdr:colOff>613816</xdr:colOff>
      <xdr:row>1</xdr:row>
      <xdr:rowOff>114671</xdr:rowOff>
    </xdr:to>
    <xdr:pic>
      <xdr:nvPicPr>
        <xdr:cNvPr id="80901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96263" y="85165"/>
          <a:ext cx="1089835" cy="20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205297</xdr:colOff>
      <xdr:row>0</xdr:row>
      <xdr:rowOff>76200</xdr:rowOff>
    </xdr:from>
    <xdr:to>
      <xdr:col>12</xdr:col>
      <xdr:colOff>560026</xdr:colOff>
      <xdr:row>1</xdr:row>
      <xdr:rowOff>105706</xdr:rowOff>
    </xdr:to>
    <xdr:pic>
      <xdr:nvPicPr>
        <xdr:cNvPr id="81925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42473" y="76200"/>
          <a:ext cx="1089835" cy="20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319"/>
  <sheetViews>
    <sheetView tabSelected="1" showWhiteSpace="0" zoomScaleSheetLayoutView="90" zoomScalePageLayoutView="90" workbookViewId="0">
      <selection activeCell="A4" sqref="A4:AO4"/>
    </sheetView>
  </sheetViews>
  <sheetFormatPr defaultRowHeight="15"/>
  <cols>
    <col min="1" max="41" width="3.28515625" customWidth="1"/>
    <col min="42" max="61" width="3.28515625" style="1" customWidth="1"/>
    <col min="62" max="69" width="3.28515625" customWidth="1"/>
  </cols>
  <sheetData>
    <row r="1" spans="1:41" ht="13.15" customHeight="1">
      <c r="A1" s="9"/>
      <c r="B1" s="87" t="s">
        <v>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10"/>
      <c r="S1" s="10"/>
      <c r="T1" s="10"/>
      <c r="U1" s="10"/>
      <c r="V1" s="10"/>
      <c r="W1" s="10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3.15" customHeight="1">
      <c r="A2" s="11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12"/>
      <c r="S2" s="12"/>
      <c r="T2" s="12"/>
      <c r="U2" s="12"/>
      <c r="V2" s="12"/>
      <c r="W2" s="12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6.6" customHeight="1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"/>
      <c r="AH3" s="4"/>
      <c r="AI3" s="4"/>
      <c r="AJ3" s="4"/>
      <c r="AK3" s="4"/>
      <c r="AL3" s="4"/>
      <c r="AM3" s="4"/>
      <c r="AN3" s="4"/>
      <c r="AO3" s="4"/>
    </row>
    <row r="4" spans="1:41" ht="18.75">
      <c r="A4" s="89" t="s">
        <v>43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</row>
    <row r="5" spans="1:41" ht="7.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4.45" customHeight="1">
      <c r="A6" s="4"/>
      <c r="B6" s="48" t="s">
        <v>44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4.45" customHeight="1">
      <c r="A7" s="4"/>
      <c r="B7" s="5"/>
      <c r="C7" s="35"/>
      <c r="D7" s="35"/>
      <c r="E7" s="35"/>
      <c r="F7" s="35"/>
      <c r="G7" s="35"/>
      <c r="H7" s="35"/>
      <c r="I7" s="35"/>
      <c r="J7" s="35"/>
      <c r="K7" s="35"/>
      <c r="L7" s="5"/>
      <c r="M7" s="5"/>
      <c r="N7" s="35"/>
      <c r="O7" s="35"/>
      <c r="P7" s="35"/>
      <c r="Q7" s="35"/>
      <c r="R7" s="35"/>
      <c r="S7" s="35"/>
      <c r="T7" s="35"/>
      <c r="U7" s="35"/>
      <c r="V7" s="5"/>
      <c r="W7" s="5"/>
      <c r="X7" s="5"/>
      <c r="Y7" s="5"/>
      <c r="Z7" s="91" t="s">
        <v>48</v>
      </c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6"/>
      <c r="AO7" s="4"/>
    </row>
    <row r="8" spans="1:41" ht="14.4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49"/>
      <c r="AA8" s="49"/>
      <c r="AB8" s="49"/>
      <c r="AC8" s="49"/>
      <c r="AD8" s="49"/>
      <c r="AE8" s="49"/>
      <c r="AF8" s="49"/>
      <c r="AG8" s="49"/>
      <c r="AH8" s="50"/>
      <c r="AI8" s="50"/>
      <c r="AJ8" s="50"/>
      <c r="AK8" s="50"/>
      <c r="AL8" s="50"/>
      <c r="AM8" s="50"/>
      <c r="AN8" s="6"/>
      <c r="AO8" s="4"/>
    </row>
    <row r="9" spans="1:41" ht="14.4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91" t="s">
        <v>47</v>
      </c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6"/>
      <c r="AO9" s="4"/>
    </row>
    <row r="10" spans="1:41" ht="14.45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49"/>
      <c r="AA10" s="49"/>
      <c r="AB10" s="49"/>
      <c r="AC10" s="49"/>
      <c r="AD10" s="49"/>
      <c r="AE10" s="49"/>
      <c r="AF10" s="49"/>
      <c r="AG10" s="49"/>
      <c r="AH10" s="50"/>
      <c r="AI10" s="50"/>
      <c r="AJ10" s="50"/>
      <c r="AK10" s="50"/>
      <c r="AL10" s="50"/>
      <c r="AM10" s="50"/>
      <c r="AN10" s="6"/>
      <c r="AO10" s="4"/>
    </row>
    <row r="11" spans="1:41" ht="14.45" customHeight="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91" t="s">
        <v>46</v>
      </c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6"/>
      <c r="AO11" s="4"/>
    </row>
    <row r="12" spans="1:41" ht="14.45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</row>
    <row r="13" spans="1:41" ht="14.45" customHeight="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</row>
    <row r="14" spans="1:41" ht="14.45" customHeight="1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</row>
    <row r="15" spans="1:41" ht="14.45" customHeight="1">
      <c r="A15" s="4"/>
      <c r="B15" s="5"/>
      <c r="C15" s="47"/>
      <c r="D15" s="47"/>
      <c r="E15" s="47"/>
      <c r="F15" s="47"/>
      <c r="G15" s="47"/>
      <c r="H15" s="47"/>
      <c r="I15" s="47"/>
      <c r="J15" s="47"/>
      <c r="K15" s="47"/>
      <c r="L15" s="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</row>
    <row r="16" spans="1:41" ht="14.45" customHeight="1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</row>
    <row r="17" spans="1:41" ht="14.45" customHeight="1">
      <c r="A17" s="4"/>
      <c r="B17" s="5"/>
      <c r="C17" s="36"/>
      <c r="D17" s="36"/>
      <c r="E17" s="36"/>
      <c r="F17" s="36"/>
      <c r="G17" s="36"/>
      <c r="H17" s="36"/>
      <c r="I17" s="36"/>
      <c r="J17" s="36"/>
      <c r="K17" s="36"/>
      <c r="L17" s="5"/>
      <c r="M17" s="36"/>
      <c r="N17" s="36"/>
      <c r="O17" s="36"/>
      <c r="P17" s="36"/>
      <c r="Q17" s="36"/>
      <c r="R17" s="36"/>
      <c r="S17" s="36"/>
      <c r="T17" s="36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</row>
    <row r="18" spans="1:41" ht="14.45" customHeight="1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</row>
    <row r="19" spans="1:41" ht="14.45" customHeight="1">
      <c r="A19" s="4"/>
      <c r="B19" s="5"/>
      <c r="C19" s="45"/>
      <c r="D19" s="4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4"/>
      <c r="AI19" s="4"/>
      <c r="AJ19" s="4"/>
      <c r="AK19" s="4"/>
      <c r="AL19" s="4"/>
      <c r="AM19" s="4"/>
      <c r="AN19" s="4"/>
      <c r="AO19" s="4"/>
    </row>
    <row r="20" spans="1:41" ht="14.45" customHeight="1">
      <c r="A20" s="4"/>
      <c r="B20" s="48" t="s">
        <v>45</v>
      </c>
      <c r="C20" s="36"/>
      <c r="D20" s="36"/>
      <c r="E20" s="36"/>
      <c r="F20" s="36"/>
      <c r="G20" s="36"/>
      <c r="H20" s="36"/>
      <c r="I20" s="36"/>
      <c r="J20" s="36"/>
      <c r="K20" s="36"/>
      <c r="L20" s="5"/>
      <c r="M20" s="36"/>
      <c r="N20" s="36"/>
      <c r="O20" s="36"/>
      <c r="P20" s="36"/>
      <c r="Q20" s="36"/>
      <c r="R20" s="36"/>
      <c r="S20" s="36"/>
      <c r="T20" s="36"/>
      <c r="U20" s="36"/>
      <c r="V20" s="5"/>
      <c r="W20" s="36"/>
      <c r="X20" s="36"/>
      <c r="Y20" s="36"/>
      <c r="Z20" s="36"/>
      <c r="AA20" s="36"/>
      <c r="AB20" s="36"/>
      <c r="AC20" s="36"/>
      <c r="AD20" s="36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</row>
    <row r="21" spans="1:41" ht="14.45" customHeight="1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91" t="s">
        <v>49</v>
      </c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4"/>
      <c r="AO21" s="4"/>
    </row>
    <row r="22" spans="1:41" ht="14.45" customHeight="1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49"/>
      <c r="AA22" s="49"/>
      <c r="AB22" s="49"/>
      <c r="AC22" s="49"/>
      <c r="AD22" s="49"/>
      <c r="AE22" s="49"/>
      <c r="AF22" s="49"/>
      <c r="AG22" s="49"/>
      <c r="AH22" s="50"/>
      <c r="AI22" s="50"/>
      <c r="AJ22" s="50"/>
      <c r="AK22" s="50"/>
      <c r="AL22" s="50"/>
      <c r="AM22" s="50"/>
      <c r="AN22" s="4"/>
      <c r="AO22" s="4"/>
    </row>
    <row r="23" spans="1:41" ht="14.45" customHeight="1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91" t="s">
        <v>50</v>
      </c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4"/>
      <c r="AO23" s="4"/>
    </row>
    <row r="24" spans="1:41" ht="14.45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49"/>
      <c r="AA24" s="49"/>
      <c r="AB24" s="49"/>
      <c r="AC24" s="49"/>
      <c r="AD24" s="49"/>
      <c r="AE24" s="49"/>
      <c r="AF24" s="49"/>
      <c r="AG24" s="49"/>
      <c r="AH24" s="50"/>
      <c r="AI24" s="50"/>
      <c r="AJ24" s="50"/>
      <c r="AK24" s="50"/>
      <c r="AL24" s="50"/>
      <c r="AM24" s="50"/>
      <c r="AN24" s="4"/>
      <c r="AO24" s="4"/>
    </row>
    <row r="25" spans="1:41" ht="14.45" customHeight="1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4"/>
      <c r="AO25" s="4"/>
    </row>
    <row r="26" spans="1:41" ht="14.45" customHeight="1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</row>
    <row r="27" spans="1:41" ht="14.45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</row>
    <row r="28" spans="1:41" ht="14.45" customHeight="1">
      <c r="A28" s="4"/>
      <c r="B28" s="5"/>
      <c r="C28" s="47"/>
      <c r="D28" s="47"/>
      <c r="E28" s="47"/>
      <c r="F28" s="47"/>
      <c r="G28" s="47"/>
      <c r="H28" s="47"/>
      <c r="I28" s="47"/>
      <c r="J28" s="47"/>
      <c r="K28" s="47"/>
      <c r="L28" s="8"/>
      <c r="M28" s="47"/>
      <c r="N28" s="47"/>
      <c r="O28" s="47"/>
      <c r="P28" s="47"/>
      <c r="Q28" s="47"/>
      <c r="R28" s="47"/>
      <c r="S28" s="47"/>
      <c r="T28" s="47"/>
      <c r="U28" s="47"/>
      <c r="V28" s="8"/>
      <c r="W28" s="47"/>
      <c r="X28" s="47"/>
      <c r="Y28" s="47"/>
      <c r="Z28" s="47"/>
      <c r="AA28" s="47"/>
      <c r="AB28" s="47"/>
      <c r="AC28" s="47"/>
      <c r="AD28" s="47"/>
      <c r="AE28" s="47"/>
      <c r="AF28" s="8"/>
      <c r="AG28" s="5"/>
      <c r="AH28" s="7"/>
      <c r="AI28" s="4"/>
      <c r="AJ28" s="4"/>
      <c r="AK28" s="4"/>
      <c r="AL28" s="4"/>
      <c r="AM28" s="4"/>
      <c r="AN28" s="4"/>
      <c r="AO28" s="4"/>
    </row>
    <row r="29" spans="1:41" ht="14.4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6"/>
      <c r="X29" s="6"/>
      <c r="Y29" s="6"/>
      <c r="Z29" s="6"/>
      <c r="AA29" s="6"/>
      <c r="AB29" s="6"/>
      <c r="AC29" s="6"/>
      <c r="AD29" s="6"/>
      <c r="AE29" s="6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ht="14.45" customHeight="1">
      <c r="A30" s="4"/>
      <c r="B30" s="5"/>
      <c r="C30" s="36"/>
      <c r="D30" s="36"/>
      <c r="E30" s="36"/>
      <c r="F30" s="36"/>
      <c r="G30" s="36"/>
      <c r="H30" s="36"/>
      <c r="I30" s="36"/>
      <c r="J30" s="36"/>
      <c r="K30" s="36"/>
      <c r="L30" s="5"/>
      <c r="M30" s="36"/>
      <c r="N30" s="36"/>
      <c r="O30" s="36"/>
      <c r="P30" s="36"/>
      <c r="Q30" s="36"/>
      <c r="R30" s="36"/>
      <c r="S30" s="36"/>
      <c r="T30" s="36"/>
      <c r="U30" s="5"/>
      <c r="V30" s="5"/>
      <c r="W30" s="5"/>
      <c r="X30" s="5"/>
      <c r="Y30" s="5"/>
      <c r="Z30" s="90" t="s">
        <v>216</v>
      </c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4"/>
      <c r="AO30" s="4"/>
    </row>
    <row r="31" spans="1:41" ht="14.4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</row>
    <row r="32" spans="1:41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90" t="s">
        <v>217</v>
      </c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4"/>
      <c r="AO32" s="4"/>
    </row>
    <row r="33" spans="1:4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</row>
    <row r="34" spans="1:41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</row>
    <row r="35" spans="1:41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</row>
    <row r="36" spans="1:41" s="1" customFormat="1"/>
    <row r="37" spans="1:41" s="1" customFormat="1"/>
    <row r="38" spans="1:41" s="1" customFormat="1"/>
    <row r="39" spans="1:41" s="1" customFormat="1"/>
    <row r="40" spans="1:41" s="1" customFormat="1"/>
    <row r="41" spans="1:41" s="1" customFormat="1"/>
    <row r="42" spans="1:41" s="1" customFormat="1"/>
    <row r="43" spans="1:41" s="1" customFormat="1"/>
    <row r="44" spans="1:41" s="1" customFormat="1"/>
    <row r="45" spans="1:41" s="1" customFormat="1"/>
    <row r="46" spans="1:41" s="1" customFormat="1"/>
    <row r="47" spans="1:41" s="1" customFormat="1"/>
    <row r="48" spans="1:41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1319" spans="2:2">
      <c r="B1319" s="43" t="s">
        <v>42</v>
      </c>
    </row>
  </sheetData>
  <mergeCells count="11">
    <mergeCell ref="Z25:AM25"/>
    <mergeCell ref="A35:AO35"/>
    <mergeCell ref="B1:Q2"/>
    <mergeCell ref="A4:AO4"/>
    <mergeCell ref="Z32:AM32"/>
    <mergeCell ref="Z7:AM7"/>
    <mergeCell ref="Z9:AM9"/>
    <mergeCell ref="Z11:AM11"/>
    <mergeCell ref="Z21:AM21"/>
    <mergeCell ref="Z23:AM23"/>
    <mergeCell ref="Z30:AM30"/>
  </mergeCells>
  <hyperlinks>
    <hyperlink ref="Z7:AH7" location="'Цветовое решение'!A1" display="&gt; Цветовое решение"/>
    <hyperlink ref="Z9:AH9" location="'Цветовое решение'!A1" display="&gt; Цветовое решение"/>
    <hyperlink ref="Z21:AH21" location="'Цветовое решение'!A1" display="&gt; Цветовое решение"/>
    <hyperlink ref="Z23:AH23" location="'Цветовое решение'!A1" display="&gt; Цветовое решение"/>
    <hyperlink ref="Z7:AM7" location="'Среднетемпературные моноблоки'!A1" display="&gt; Среднетемпературные моноблоки"/>
    <hyperlink ref="Z9:AM9" location="'Среднетемпературные потолочные'!A1" display="&gt; Среднетемпературные потолочные моноблоки"/>
    <hyperlink ref="Z11:AM11" location="'Низкотемпературные моноблоки'!A1" display="&gt; Низкотемпературные моноблоки"/>
    <hyperlink ref="Z21:AM21" location="'Среднетемперат. сплит-системы'!A1" display="&gt; Среднетемпературные сплит-системы"/>
    <hyperlink ref="Z23:AM23" location="'Низкотемперат. сплит-системы'!A1" display="&gt; Низкотемпературные сплит-системы"/>
    <hyperlink ref="Z30:AM30" location="'Таблица подбора моноблоков'!A1" display="&gt; Таблица подбора моноблоков"/>
    <hyperlink ref="Z32:AM32" location="'Таблица подбора сплит-систем'!A1" display="&gt; Таблица подбора сплит-систем"/>
  </hyperlinks>
  <pageMargins left="0.39370078740157483" right="0.39370078740157483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F79"/>
  <sheetViews>
    <sheetView showWhiteSpace="0" zoomScaleSheetLayoutView="106" workbookViewId="0">
      <pane ySplit="2" topLeftCell="A63" activePane="bottomLeft" state="frozen"/>
      <selection pane="bottomLeft" activeCell="A79" sqref="A79:AQ79"/>
    </sheetView>
  </sheetViews>
  <sheetFormatPr defaultRowHeight="15"/>
  <cols>
    <col min="1" max="52" width="3.28515625" customWidth="1"/>
    <col min="53" max="65" width="3.42578125" customWidth="1"/>
  </cols>
  <sheetData>
    <row r="1" spans="1:49" s="1" customFormat="1" ht="13.9" customHeight="1">
      <c r="A1" s="27"/>
      <c r="B1" s="217" t="s">
        <v>24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8"/>
      <c r="AJ1" s="28"/>
      <c r="AK1" s="28"/>
      <c r="AL1" s="28"/>
      <c r="AM1" s="28"/>
      <c r="AN1" s="28"/>
      <c r="AO1" s="28"/>
      <c r="AP1" s="28"/>
      <c r="AQ1" s="29"/>
      <c r="AR1" s="198" t="s">
        <v>297</v>
      </c>
      <c r="AS1" s="198"/>
      <c r="AT1" s="198"/>
      <c r="AU1" s="198"/>
      <c r="AV1" s="198"/>
      <c r="AW1" s="198"/>
    </row>
    <row r="2" spans="1:49" s="1" customFormat="1" ht="13.9" customHeight="1">
      <c r="A2" s="30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31"/>
      <c r="AJ2" s="31"/>
      <c r="AK2" s="31"/>
      <c r="AL2" s="31"/>
      <c r="AM2" s="31"/>
      <c r="AN2" s="31"/>
      <c r="AO2" s="31"/>
      <c r="AP2" s="31"/>
      <c r="AQ2" s="32"/>
      <c r="AR2" s="198"/>
      <c r="AS2" s="198"/>
      <c r="AT2" s="198"/>
      <c r="AU2" s="198"/>
      <c r="AV2" s="198"/>
      <c r="AW2" s="198"/>
    </row>
    <row r="3" spans="1:49" s="1" customFormat="1" ht="13.9" customHeight="1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5"/>
      <c r="AJ3" s="5"/>
      <c r="AK3" s="5"/>
      <c r="AL3" s="5"/>
      <c r="AM3" s="5"/>
      <c r="AN3" s="5"/>
      <c r="AO3" s="5"/>
      <c r="AP3" s="5"/>
      <c r="AQ3" s="5"/>
    </row>
    <row r="4" spans="1:49" s="1" customFormat="1" ht="13.9" customHeight="1">
      <c r="A4" s="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5"/>
      <c r="T4" s="219" t="s">
        <v>183</v>
      </c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</row>
    <row r="5" spans="1:49" s="1" customFormat="1" ht="4.1500000000000004" customHeight="1">
      <c r="A5" s="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9" s="1" customFormat="1" ht="13.9" customHeight="1">
      <c r="A6" s="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  <c r="T6" s="219" t="s">
        <v>184</v>
      </c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</row>
    <row r="7" spans="1:49" s="1" customFormat="1" ht="4.1500000000000004" customHeight="1">
      <c r="A7" s="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9" s="1" customFormat="1" ht="13.9" customHeight="1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  <c r="T8" s="219" t="s">
        <v>185</v>
      </c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</row>
    <row r="9" spans="1:4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20" t="s">
        <v>186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2"/>
    </row>
    <row r="11" spans="1:4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7" t="s">
        <v>187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5"/>
    </row>
    <row r="12" spans="1:4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57" t="s">
        <v>188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5"/>
    </row>
    <row r="13" spans="1:4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57" t="s">
        <v>189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5"/>
    </row>
    <row r="14" spans="1:4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73" t="s">
        <v>239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5"/>
    </row>
    <row r="15" spans="1:49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73" t="s">
        <v>240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5"/>
    </row>
    <row r="16" spans="1:49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8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20" t="s">
        <v>5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2"/>
    </row>
    <row r="18" spans="1:8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23" t="s">
        <v>181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5"/>
    </row>
    <row r="19" spans="1:8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23" t="s">
        <v>182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5"/>
    </row>
    <row r="20" spans="1:8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8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20" t="s">
        <v>6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</row>
    <row r="22" spans="1:8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3" t="s">
        <v>13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5"/>
    </row>
    <row r="23" spans="1:8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23" t="s">
        <v>195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5"/>
    </row>
    <row r="24" spans="1:8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8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20" t="s">
        <v>7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2"/>
    </row>
    <row r="26" spans="1:8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23" t="s">
        <v>15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5"/>
    </row>
    <row r="27" spans="1:8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8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20" t="s">
        <v>11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2"/>
    </row>
    <row r="29" spans="1:8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23" t="s">
        <v>27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5"/>
    </row>
    <row r="30" spans="1:8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23" t="s">
        <v>28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5"/>
    </row>
    <row r="31" spans="1:8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23" t="s">
        <v>29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5"/>
    </row>
    <row r="32" spans="1:8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23" t="s">
        <v>299</v>
      </c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5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23" t="s">
        <v>300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5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 s="80" customForma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23" t="s">
        <v>301</v>
      </c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5"/>
    </row>
    <row r="35" spans="1:8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5"/>
      <c r="S35" s="39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8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20" t="s">
        <v>190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2"/>
    </row>
    <row r="37" spans="1:8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57" t="s">
        <v>191</v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5"/>
    </row>
    <row r="38" spans="1:8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57" t="s">
        <v>192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5"/>
    </row>
    <row r="39" spans="1:8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77" t="s">
        <v>294</v>
      </c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5"/>
    </row>
    <row r="40" spans="1:8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58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8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5"/>
      <c r="S41" s="39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8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6" t="s">
        <v>9</v>
      </c>
      <c r="AN42" s="220">
        <v>0</v>
      </c>
      <c r="AO42" s="221"/>
      <c r="AP42" s="18" t="s">
        <v>10</v>
      </c>
      <c r="AQ42" s="17"/>
    </row>
    <row r="43" spans="1:84" ht="17.25">
      <c r="A43" s="26" t="s">
        <v>25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84" ht="51.4" customHeight="1">
      <c r="A44" s="33" t="s">
        <v>2</v>
      </c>
      <c r="B44" s="193" t="s">
        <v>0</v>
      </c>
      <c r="C44" s="194"/>
      <c r="D44" s="194"/>
      <c r="E44" s="196"/>
      <c r="F44" s="193" t="s">
        <v>68</v>
      </c>
      <c r="G44" s="194"/>
      <c r="H44" s="194"/>
      <c r="I44" s="195" t="s">
        <v>12</v>
      </c>
      <c r="J44" s="195"/>
      <c r="K44" s="195"/>
      <c r="L44" s="195"/>
      <c r="M44" s="195"/>
      <c r="N44" s="195" t="s">
        <v>17</v>
      </c>
      <c r="O44" s="195"/>
      <c r="P44" s="195"/>
      <c r="Q44" s="195" t="s">
        <v>52</v>
      </c>
      <c r="R44" s="195"/>
      <c r="S44" s="195"/>
      <c r="T44" s="195" t="s">
        <v>85</v>
      </c>
      <c r="U44" s="195"/>
      <c r="V44" s="195"/>
      <c r="W44" s="195" t="s">
        <v>1</v>
      </c>
      <c r="X44" s="195"/>
      <c r="Y44" s="195"/>
      <c r="Z44" s="195"/>
      <c r="AA44" s="195"/>
      <c r="AB44" s="195"/>
      <c r="AC44" s="195" t="s">
        <v>3</v>
      </c>
      <c r="AD44" s="195"/>
      <c r="AE44" s="195"/>
      <c r="AF44" s="195"/>
      <c r="AG44" s="195"/>
      <c r="AH44" s="195"/>
      <c r="AI44" s="195"/>
      <c r="AJ44" s="195" t="s">
        <v>51</v>
      </c>
      <c r="AK44" s="195"/>
      <c r="AL44" s="195"/>
      <c r="AM44" s="195"/>
      <c r="AN44" s="197" t="str">
        <f>CONCATENATE("Отпускная цена в рублях с НДС с учетом скидки   ",AN42," %")</f>
        <v>Отпускная цена в рублях с НДС с учетом скидки   0 %</v>
      </c>
      <c r="AO44" s="197"/>
      <c r="AP44" s="197"/>
      <c r="AQ44" s="197"/>
    </row>
    <row r="45" spans="1:84" ht="26.25" customHeight="1">
      <c r="A45" s="34">
        <v>1</v>
      </c>
      <c r="B45" s="126" t="s">
        <v>33</v>
      </c>
      <c r="C45" s="127"/>
      <c r="D45" s="127"/>
      <c r="E45" s="128"/>
      <c r="F45" s="199" t="s">
        <v>18</v>
      </c>
      <c r="G45" s="200"/>
      <c r="H45" s="201"/>
      <c r="I45" s="129" t="s">
        <v>19</v>
      </c>
      <c r="J45" s="129"/>
      <c r="K45" s="129"/>
      <c r="L45" s="129"/>
      <c r="M45" s="129"/>
      <c r="N45" s="130">
        <v>0.84</v>
      </c>
      <c r="O45" s="130"/>
      <c r="P45" s="130"/>
      <c r="Q45" s="157">
        <v>220</v>
      </c>
      <c r="R45" s="157"/>
      <c r="S45" s="157"/>
      <c r="T45" s="157">
        <v>400</v>
      </c>
      <c r="U45" s="157"/>
      <c r="V45" s="157"/>
      <c r="W45" s="158">
        <v>1090023</v>
      </c>
      <c r="X45" s="159"/>
      <c r="Y45" s="159"/>
      <c r="Z45" s="159"/>
      <c r="AA45" s="159"/>
      <c r="AB45" s="160"/>
      <c r="AC45" s="136" t="s">
        <v>58</v>
      </c>
      <c r="AD45" s="137"/>
      <c r="AE45" s="137"/>
      <c r="AF45" s="137"/>
      <c r="AG45" s="137"/>
      <c r="AH45" s="137"/>
      <c r="AI45" s="137"/>
      <c r="AJ45" s="118">
        <v>52490</v>
      </c>
      <c r="AK45" s="119"/>
      <c r="AL45" s="119"/>
      <c r="AM45" s="120"/>
      <c r="AN45" s="121">
        <f t="shared" ref="AN45:AN75" si="0">ROUND(AJ45/100*(100-$AN$42),2)</f>
        <v>52490</v>
      </c>
      <c r="AO45" s="121"/>
      <c r="AP45" s="121"/>
      <c r="AQ45" s="121"/>
      <c r="AU45" s="82"/>
      <c r="AV45" s="79"/>
      <c r="AW45" s="79"/>
    </row>
    <row r="46" spans="1:84" s="71" customFormat="1" ht="26.25" customHeight="1">
      <c r="A46" s="72">
        <v>2</v>
      </c>
      <c r="B46" s="126" t="s">
        <v>33</v>
      </c>
      <c r="C46" s="127"/>
      <c r="D46" s="127"/>
      <c r="E46" s="128"/>
      <c r="F46" s="202"/>
      <c r="G46" s="203"/>
      <c r="H46" s="204"/>
      <c r="I46" s="129" t="s">
        <v>19</v>
      </c>
      <c r="J46" s="129"/>
      <c r="K46" s="129"/>
      <c r="L46" s="129"/>
      <c r="M46" s="129"/>
      <c r="N46" s="130">
        <v>0.84</v>
      </c>
      <c r="O46" s="130"/>
      <c r="P46" s="130"/>
      <c r="Q46" s="157">
        <v>220</v>
      </c>
      <c r="R46" s="157"/>
      <c r="S46" s="157"/>
      <c r="T46" s="157">
        <v>400</v>
      </c>
      <c r="U46" s="157"/>
      <c r="V46" s="157"/>
      <c r="W46" s="158">
        <v>1090064</v>
      </c>
      <c r="X46" s="159"/>
      <c r="Y46" s="159"/>
      <c r="Z46" s="159"/>
      <c r="AA46" s="159"/>
      <c r="AB46" s="160"/>
      <c r="AC46" s="136" t="s">
        <v>241</v>
      </c>
      <c r="AD46" s="137"/>
      <c r="AE46" s="137"/>
      <c r="AF46" s="137"/>
      <c r="AG46" s="137"/>
      <c r="AH46" s="137"/>
      <c r="AI46" s="137"/>
      <c r="AJ46" s="154">
        <v>64150</v>
      </c>
      <c r="AK46" s="155"/>
      <c r="AL46" s="155"/>
      <c r="AM46" s="156"/>
      <c r="AN46" s="121">
        <f t="shared" ref="AN46" si="1">ROUND(AJ46/100*(100-$AN$42),2)</f>
        <v>64150</v>
      </c>
      <c r="AO46" s="121"/>
      <c r="AP46" s="121"/>
      <c r="AQ46" s="121"/>
    </row>
    <row r="47" spans="1:84" s="71" customFormat="1" ht="26.25" customHeight="1">
      <c r="A47" s="72">
        <v>3</v>
      </c>
      <c r="B47" s="126" t="s">
        <v>33</v>
      </c>
      <c r="C47" s="127"/>
      <c r="D47" s="127"/>
      <c r="E47" s="128"/>
      <c r="F47" s="202"/>
      <c r="G47" s="203"/>
      <c r="H47" s="204"/>
      <c r="I47" s="129" t="s">
        <v>19</v>
      </c>
      <c r="J47" s="129"/>
      <c r="K47" s="129"/>
      <c r="L47" s="129"/>
      <c r="M47" s="129"/>
      <c r="N47" s="130">
        <v>0.84</v>
      </c>
      <c r="O47" s="130"/>
      <c r="P47" s="130"/>
      <c r="Q47" s="157">
        <v>220</v>
      </c>
      <c r="R47" s="157"/>
      <c r="S47" s="157"/>
      <c r="T47" s="157">
        <v>400</v>
      </c>
      <c r="U47" s="157"/>
      <c r="V47" s="157"/>
      <c r="W47" s="158">
        <v>1090067</v>
      </c>
      <c r="X47" s="159"/>
      <c r="Y47" s="159"/>
      <c r="Z47" s="159"/>
      <c r="AA47" s="159"/>
      <c r="AB47" s="160"/>
      <c r="AC47" s="136" t="s">
        <v>242</v>
      </c>
      <c r="AD47" s="137"/>
      <c r="AE47" s="137"/>
      <c r="AF47" s="137"/>
      <c r="AG47" s="137"/>
      <c r="AH47" s="137"/>
      <c r="AI47" s="137"/>
      <c r="AJ47" s="118">
        <v>65320</v>
      </c>
      <c r="AK47" s="119"/>
      <c r="AL47" s="119"/>
      <c r="AM47" s="120"/>
      <c r="AN47" s="121">
        <f t="shared" ref="AN47" si="2">ROUND(AJ47/100*(100-$AN$42),2)</f>
        <v>65320</v>
      </c>
      <c r="AO47" s="121"/>
      <c r="AP47" s="121"/>
      <c r="AQ47" s="121"/>
    </row>
    <row r="48" spans="1:84" s="71" customFormat="1" ht="26.25" customHeight="1">
      <c r="A48" s="75">
        <v>4</v>
      </c>
      <c r="B48" s="138" t="s">
        <v>33</v>
      </c>
      <c r="C48" s="139"/>
      <c r="D48" s="139"/>
      <c r="E48" s="140"/>
      <c r="F48" s="205"/>
      <c r="G48" s="206"/>
      <c r="H48" s="207"/>
      <c r="I48" s="141" t="s">
        <v>19</v>
      </c>
      <c r="J48" s="141"/>
      <c r="K48" s="141"/>
      <c r="L48" s="141"/>
      <c r="M48" s="141"/>
      <c r="N48" s="111">
        <v>0.84</v>
      </c>
      <c r="O48" s="111"/>
      <c r="P48" s="111"/>
      <c r="Q48" s="178">
        <v>220</v>
      </c>
      <c r="R48" s="178"/>
      <c r="S48" s="178"/>
      <c r="T48" s="178">
        <v>400</v>
      </c>
      <c r="U48" s="178"/>
      <c r="V48" s="178"/>
      <c r="W48" s="189">
        <v>1090066</v>
      </c>
      <c r="X48" s="190"/>
      <c r="Y48" s="190"/>
      <c r="Z48" s="190"/>
      <c r="AA48" s="190"/>
      <c r="AB48" s="191"/>
      <c r="AC48" s="149" t="s">
        <v>243</v>
      </c>
      <c r="AD48" s="150"/>
      <c r="AE48" s="150"/>
      <c r="AF48" s="150"/>
      <c r="AG48" s="150"/>
      <c r="AH48" s="150"/>
      <c r="AI48" s="150"/>
      <c r="AJ48" s="167">
        <v>76980</v>
      </c>
      <c r="AK48" s="168"/>
      <c r="AL48" s="168"/>
      <c r="AM48" s="169"/>
      <c r="AN48" s="125">
        <f t="shared" ref="AN48" si="3">ROUND(AJ48/100*(100-$AN$42),2)</f>
        <v>76980</v>
      </c>
      <c r="AO48" s="125"/>
      <c r="AP48" s="125"/>
      <c r="AQ48" s="125"/>
    </row>
    <row r="49" spans="1:51" ht="26.25" customHeight="1">
      <c r="A49" s="74">
        <v>5</v>
      </c>
      <c r="B49" s="104" t="s">
        <v>33</v>
      </c>
      <c r="C49" s="105"/>
      <c r="D49" s="105"/>
      <c r="E49" s="106"/>
      <c r="F49" s="208" t="s">
        <v>302</v>
      </c>
      <c r="G49" s="209"/>
      <c r="H49" s="210"/>
      <c r="I49" s="107" t="s">
        <v>19</v>
      </c>
      <c r="J49" s="107"/>
      <c r="K49" s="107"/>
      <c r="L49" s="107"/>
      <c r="M49" s="107"/>
      <c r="N49" s="92">
        <v>0.89</v>
      </c>
      <c r="O49" s="92"/>
      <c r="P49" s="92"/>
      <c r="Q49" s="94">
        <v>220</v>
      </c>
      <c r="R49" s="94"/>
      <c r="S49" s="94"/>
      <c r="T49" s="94">
        <v>400</v>
      </c>
      <c r="U49" s="94"/>
      <c r="V49" s="94"/>
      <c r="W49" s="146">
        <v>1090024</v>
      </c>
      <c r="X49" s="147"/>
      <c r="Y49" s="147"/>
      <c r="Z49" s="147"/>
      <c r="AA49" s="147"/>
      <c r="AB49" s="148"/>
      <c r="AC49" s="98" t="s">
        <v>59</v>
      </c>
      <c r="AD49" s="99"/>
      <c r="AE49" s="99"/>
      <c r="AF49" s="99"/>
      <c r="AG49" s="99"/>
      <c r="AH49" s="99"/>
      <c r="AI49" s="99"/>
      <c r="AJ49" s="161">
        <v>57150</v>
      </c>
      <c r="AK49" s="162"/>
      <c r="AL49" s="162"/>
      <c r="AM49" s="163"/>
      <c r="AN49" s="103">
        <f t="shared" si="0"/>
        <v>57150</v>
      </c>
      <c r="AO49" s="103"/>
      <c r="AP49" s="103"/>
      <c r="AQ49" s="103"/>
      <c r="AU49" s="83"/>
      <c r="AV49" s="83"/>
      <c r="AW49" s="83"/>
      <c r="AX49" s="83"/>
      <c r="AY49" s="83"/>
    </row>
    <row r="50" spans="1:51" s="71" customFormat="1" ht="26.25" customHeight="1">
      <c r="A50" s="72">
        <v>6</v>
      </c>
      <c r="B50" s="126" t="s">
        <v>33</v>
      </c>
      <c r="C50" s="127"/>
      <c r="D50" s="127"/>
      <c r="E50" s="128"/>
      <c r="F50" s="211"/>
      <c r="G50" s="212"/>
      <c r="H50" s="213"/>
      <c r="I50" s="129" t="s">
        <v>19</v>
      </c>
      <c r="J50" s="129"/>
      <c r="K50" s="129"/>
      <c r="L50" s="129"/>
      <c r="M50" s="129"/>
      <c r="N50" s="130">
        <v>0.89</v>
      </c>
      <c r="O50" s="130"/>
      <c r="P50" s="130"/>
      <c r="Q50" s="132">
        <v>220</v>
      </c>
      <c r="R50" s="132"/>
      <c r="S50" s="132"/>
      <c r="T50" s="132">
        <v>400</v>
      </c>
      <c r="U50" s="132"/>
      <c r="V50" s="132"/>
      <c r="W50" s="133">
        <v>1090068</v>
      </c>
      <c r="X50" s="134"/>
      <c r="Y50" s="134"/>
      <c r="Z50" s="134"/>
      <c r="AA50" s="134"/>
      <c r="AB50" s="135"/>
      <c r="AC50" s="136" t="s">
        <v>244</v>
      </c>
      <c r="AD50" s="137"/>
      <c r="AE50" s="137"/>
      <c r="AF50" s="137"/>
      <c r="AG50" s="137"/>
      <c r="AH50" s="137"/>
      <c r="AI50" s="137"/>
      <c r="AJ50" s="154">
        <v>68820</v>
      </c>
      <c r="AK50" s="155"/>
      <c r="AL50" s="155"/>
      <c r="AM50" s="156"/>
      <c r="AN50" s="121">
        <f t="shared" ref="AN50" si="4">ROUND(AJ50/100*(100-$AN$42),2)</f>
        <v>68820</v>
      </c>
      <c r="AO50" s="121"/>
      <c r="AP50" s="121"/>
      <c r="AQ50" s="121"/>
      <c r="AU50" s="83"/>
      <c r="AV50" s="83"/>
      <c r="AW50" s="83"/>
      <c r="AX50" s="83"/>
      <c r="AY50" s="83"/>
    </row>
    <row r="51" spans="1:51" s="71" customFormat="1" ht="26.25" customHeight="1">
      <c r="A51" s="72">
        <v>7</v>
      </c>
      <c r="B51" s="126" t="s">
        <v>33</v>
      </c>
      <c r="C51" s="127"/>
      <c r="D51" s="127"/>
      <c r="E51" s="128"/>
      <c r="F51" s="211"/>
      <c r="G51" s="212"/>
      <c r="H51" s="213"/>
      <c r="I51" s="129" t="s">
        <v>19</v>
      </c>
      <c r="J51" s="129"/>
      <c r="K51" s="129"/>
      <c r="L51" s="129"/>
      <c r="M51" s="129"/>
      <c r="N51" s="130">
        <v>0.89</v>
      </c>
      <c r="O51" s="130"/>
      <c r="P51" s="130"/>
      <c r="Q51" s="132">
        <v>220</v>
      </c>
      <c r="R51" s="132"/>
      <c r="S51" s="132"/>
      <c r="T51" s="132">
        <v>400</v>
      </c>
      <c r="U51" s="132"/>
      <c r="V51" s="132"/>
      <c r="W51" s="133">
        <v>1090069</v>
      </c>
      <c r="X51" s="134"/>
      <c r="Y51" s="134"/>
      <c r="Z51" s="134"/>
      <c r="AA51" s="134"/>
      <c r="AB51" s="135"/>
      <c r="AC51" s="136" t="s">
        <v>245</v>
      </c>
      <c r="AD51" s="137"/>
      <c r="AE51" s="137"/>
      <c r="AF51" s="137"/>
      <c r="AG51" s="137"/>
      <c r="AH51" s="137"/>
      <c r="AI51" s="137"/>
      <c r="AJ51" s="154">
        <v>69980</v>
      </c>
      <c r="AK51" s="155"/>
      <c r="AL51" s="155"/>
      <c r="AM51" s="156"/>
      <c r="AN51" s="121">
        <f t="shared" si="0"/>
        <v>69980</v>
      </c>
      <c r="AO51" s="121"/>
      <c r="AP51" s="121"/>
      <c r="AQ51" s="121"/>
      <c r="AU51" s="83"/>
      <c r="AV51" s="83"/>
      <c r="AW51" s="83"/>
      <c r="AX51" s="83"/>
      <c r="AY51" s="83"/>
    </row>
    <row r="52" spans="1:51" s="71" customFormat="1" ht="26.25" customHeight="1">
      <c r="A52" s="75">
        <v>8</v>
      </c>
      <c r="B52" s="138" t="s">
        <v>33</v>
      </c>
      <c r="C52" s="139"/>
      <c r="D52" s="139"/>
      <c r="E52" s="140"/>
      <c r="F52" s="214"/>
      <c r="G52" s="215"/>
      <c r="H52" s="216"/>
      <c r="I52" s="141" t="s">
        <v>19</v>
      </c>
      <c r="J52" s="141"/>
      <c r="K52" s="141"/>
      <c r="L52" s="141"/>
      <c r="M52" s="141"/>
      <c r="N52" s="111">
        <v>0.89</v>
      </c>
      <c r="O52" s="111"/>
      <c r="P52" s="111"/>
      <c r="Q52" s="177">
        <v>220</v>
      </c>
      <c r="R52" s="177"/>
      <c r="S52" s="177"/>
      <c r="T52" s="177">
        <v>400</v>
      </c>
      <c r="U52" s="177"/>
      <c r="V52" s="177"/>
      <c r="W52" s="164">
        <v>1090184</v>
      </c>
      <c r="X52" s="165"/>
      <c r="Y52" s="165"/>
      <c r="Z52" s="165"/>
      <c r="AA52" s="165"/>
      <c r="AB52" s="166"/>
      <c r="AC52" s="149" t="s">
        <v>246</v>
      </c>
      <c r="AD52" s="150"/>
      <c r="AE52" s="150"/>
      <c r="AF52" s="150"/>
      <c r="AG52" s="150"/>
      <c r="AH52" s="150"/>
      <c r="AI52" s="150"/>
      <c r="AJ52" s="167">
        <v>81650</v>
      </c>
      <c r="AK52" s="168"/>
      <c r="AL52" s="168"/>
      <c r="AM52" s="169"/>
      <c r="AN52" s="125">
        <f t="shared" ref="AN52:AN54" si="5">ROUND(AJ52/100*(100-$AN$42),2)</f>
        <v>81650</v>
      </c>
      <c r="AO52" s="125"/>
      <c r="AP52" s="125"/>
      <c r="AQ52" s="125"/>
      <c r="AU52" s="83"/>
      <c r="AV52" s="83"/>
      <c r="AW52" s="83"/>
      <c r="AX52" s="83"/>
      <c r="AY52" s="83"/>
    </row>
    <row r="53" spans="1:51" s="71" customFormat="1" ht="26.25" customHeight="1">
      <c r="A53" s="74">
        <v>9</v>
      </c>
      <c r="B53" s="104" t="s">
        <v>33</v>
      </c>
      <c r="C53" s="105"/>
      <c r="D53" s="105"/>
      <c r="E53" s="106"/>
      <c r="F53" s="112" t="s">
        <v>303</v>
      </c>
      <c r="G53" s="113"/>
      <c r="H53" s="114"/>
      <c r="I53" s="107" t="s">
        <v>19</v>
      </c>
      <c r="J53" s="107"/>
      <c r="K53" s="107"/>
      <c r="L53" s="107"/>
      <c r="M53" s="107"/>
      <c r="N53" s="92">
        <v>1.23</v>
      </c>
      <c r="O53" s="92"/>
      <c r="P53" s="92"/>
      <c r="Q53" s="94">
        <v>220</v>
      </c>
      <c r="R53" s="94"/>
      <c r="S53" s="94"/>
      <c r="T53" s="94">
        <v>400</v>
      </c>
      <c r="U53" s="94"/>
      <c r="V53" s="94"/>
      <c r="W53" s="146">
        <v>1090025</v>
      </c>
      <c r="X53" s="147"/>
      <c r="Y53" s="147"/>
      <c r="Z53" s="147"/>
      <c r="AA53" s="147"/>
      <c r="AB53" s="148"/>
      <c r="AC53" s="98" t="s">
        <v>60</v>
      </c>
      <c r="AD53" s="99"/>
      <c r="AE53" s="99"/>
      <c r="AF53" s="99"/>
      <c r="AG53" s="99"/>
      <c r="AH53" s="99"/>
      <c r="AI53" s="99"/>
      <c r="AJ53" s="161">
        <v>68700</v>
      </c>
      <c r="AK53" s="162"/>
      <c r="AL53" s="162"/>
      <c r="AM53" s="163"/>
      <c r="AN53" s="103">
        <f t="shared" si="5"/>
        <v>68700</v>
      </c>
      <c r="AO53" s="103"/>
      <c r="AP53" s="103"/>
      <c r="AQ53" s="103"/>
    </row>
    <row r="54" spans="1:51" s="71" customFormat="1" ht="26.25" customHeight="1">
      <c r="A54" s="72">
        <v>10</v>
      </c>
      <c r="B54" s="126" t="s">
        <v>33</v>
      </c>
      <c r="C54" s="127"/>
      <c r="D54" s="127"/>
      <c r="E54" s="128"/>
      <c r="F54" s="151"/>
      <c r="G54" s="152"/>
      <c r="H54" s="153"/>
      <c r="I54" s="129" t="s">
        <v>19</v>
      </c>
      <c r="J54" s="129"/>
      <c r="K54" s="129"/>
      <c r="L54" s="129"/>
      <c r="M54" s="129"/>
      <c r="N54" s="130">
        <v>1.23</v>
      </c>
      <c r="O54" s="130"/>
      <c r="P54" s="130"/>
      <c r="Q54" s="132">
        <v>220</v>
      </c>
      <c r="R54" s="132"/>
      <c r="S54" s="132"/>
      <c r="T54" s="132">
        <v>400</v>
      </c>
      <c r="U54" s="132"/>
      <c r="V54" s="132"/>
      <c r="W54" s="133">
        <v>1090070</v>
      </c>
      <c r="X54" s="134"/>
      <c r="Y54" s="134"/>
      <c r="Z54" s="134"/>
      <c r="AA54" s="134"/>
      <c r="AB54" s="135"/>
      <c r="AC54" s="136" t="s">
        <v>247</v>
      </c>
      <c r="AD54" s="137"/>
      <c r="AE54" s="137"/>
      <c r="AF54" s="137"/>
      <c r="AG54" s="137"/>
      <c r="AH54" s="137"/>
      <c r="AI54" s="137"/>
      <c r="AJ54" s="154">
        <v>81420</v>
      </c>
      <c r="AK54" s="155"/>
      <c r="AL54" s="155"/>
      <c r="AM54" s="156"/>
      <c r="AN54" s="121">
        <f t="shared" si="5"/>
        <v>81420</v>
      </c>
      <c r="AO54" s="121"/>
      <c r="AP54" s="121"/>
      <c r="AQ54" s="121"/>
    </row>
    <row r="55" spans="1:51" s="71" customFormat="1" ht="26.25" customHeight="1">
      <c r="A55" s="72">
        <v>11</v>
      </c>
      <c r="B55" s="126" t="s">
        <v>33</v>
      </c>
      <c r="C55" s="127"/>
      <c r="D55" s="127"/>
      <c r="E55" s="128"/>
      <c r="F55" s="151"/>
      <c r="G55" s="152"/>
      <c r="H55" s="153"/>
      <c r="I55" s="129" t="s">
        <v>19</v>
      </c>
      <c r="J55" s="129"/>
      <c r="K55" s="129"/>
      <c r="L55" s="129"/>
      <c r="M55" s="129"/>
      <c r="N55" s="130">
        <v>1.23</v>
      </c>
      <c r="O55" s="130"/>
      <c r="P55" s="130"/>
      <c r="Q55" s="132">
        <v>220</v>
      </c>
      <c r="R55" s="132"/>
      <c r="S55" s="132"/>
      <c r="T55" s="132">
        <v>400</v>
      </c>
      <c r="U55" s="132"/>
      <c r="V55" s="132"/>
      <c r="W55" s="133">
        <v>1090072</v>
      </c>
      <c r="X55" s="134"/>
      <c r="Y55" s="134"/>
      <c r="Z55" s="134"/>
      <c r="AA55" s="134"/>
      <c r="AB55" s="135"/>
      <c r="AC55" s="136" t="s">
        <v>248</v>
      </c>
      <c r="AD55" s="137"/>
      <c r="AE55" s="137"/>
      <c r="AF55" s="137"/>
      <c r="AG55" s="137"/>
      <c r="AH55" s="137"/>
      <c r="AI55" s="137"/>
      <c r="AJ55" s="154">
        <v>82340</v>
      </c>
      <c r="AK55" s="155"/>
      <c r="AL55" s="155"/>
      <c r="AM55" s="156"/>
      <c r="AN55" s="121">
        <f t="shared" ref="AN55" si="6">ROUND(AJ55/100*(100-$AN$42),2)</f>
        <v>82340</v>
      </c>
      <c r="AO55" s="121"/>
      <c r="AP55" s="121"/>
      <c r="AQ55" s="121"/>
    </row>
    <row r="56" spans="1:51" ht="26.25" customHeight="1">
      <c r="A56" s="75">
        <v>12</v>
      </c>
      <c r="B56" s="138" t="s">
        <v>33</v>
      </c>
      <c r="C56" s="139"/>
      <c r="D56" s="139"/>
      <c r="E56" s="140"/>
      <c r="F56" s="122"/>
      <c r="G56" s="123"/>
      <c r="H56" s="124"/>
      <c r="I56" s="141" t="s">
        <v>19</v>
      </c>
      <c r="J56" s="141"/>
      <c r="K56" s="141"/>
      <c r="L56" s="141"/>
      <c r="M56" s="141"/>
      <c r="N56" s="111">
        <v>1.23</v>
      </c>
      <c r="O56" s="111"/>
      <c r="P56" s="111"/>
      <c r="Q56" s="177">
        <v>220</v>
      </c>
      <c r="R56" s="177"/>
      <c r="S56" s="177"/>
      <c r="T56" s="177">
        <v>400</v>
      </c>
      <c r="U56" s="177"/>
      <c r="V56" s="177"/>
      <c r="W56" s="164">
        <v>1090071</v>
      </c>
      <c r="X56" s="165"/>
      <c r="Y56" s="165"/>
      <c r="Z56" s="165"/>
      <c r="AA56" s="165"/>
      <c r="AB56" s="166"/>
      <c r="AC56" s="149" t="s">
        <v>249</v>
      </c>
      <c r="AD56" s="150"/>
      <c r="AE56" s="150"/>
      <c r="AF56" s="150"/>
      <c r="AG56" s="150"/>
      <c r="AH56" s="150"/>
      <c r="AI56" s="150"/>
      <c r="AJ56" s="167">
        <v>95060</v>
      </c>
      <c r="AK56" s="168"/>
      <c r="AL56" s="168"/>
      <c r="AM56" s="169"/>
      <c r="AN56" s="125">
        <f t="shared" si="0"/>
        <v>95060</v>
      </c>
      <c r="AO56" s="125"/>
      <c r="AP56" s="125"/>
      <c r="AQ56" s="125"/>
    </row>
    <row r="57" spans="1:51" ht="26.25" customHeight="1">
      <c r="A57" s="74">
        <v>13</v>
      </c>
      <c r="B57" s="104" t="s">
        <v>33</v>
      </c>
      <c r="C57" s="105"/>
      <c r="D57" s="105"/>
      <c r="E57" s="106"/>
      <c r="F57" s="112" t="s">
        <v>304</v>
      </c>
      <c r="G57" s="113"/>
      <c r="H57" s="114"/>
      <c r="I57" s="107" t="s">
        <v>20</v>
      </c>
      <c r="J57" s="107"/>
      <c r="K57" s="107"/>
      <c r="L57" s="107"/>
      <c r="M57" s="107"/>
      <c r="N57" s="92">
        <v>1.71</v>
      </c>
      <c r="O57" s="92"/>
      <c r="P57" s="92"/>
      <c r="Q57" s="94">
        <v>220</v>
      </c>
      <c r="R57" s="94"/>
      <c r="S57" s="94"/>
      <c r="T57" s="94">
        <v>800</v>
      </c>
      <c r="U57" s="94"/>
      <c r="V57" s="94"/>
      <c r="W57" s="146">
        <v>1090027</v>
      </c>
      <c r="X57" s="147"/>
      <c r="Y57" s="147"/>
      <c r="Z57" s="147"/>
      <c r="AA57" s="147"/>
      <c r="AB57" s="148"/>
      <c r="AC57" s="98" t="s">
        <v>61</v>
      </c>
      <c r="AD57" s="99"/>
      <c r="AE57" s="99"/>
      <c r="AF57" s="99"/>
      <c r="AG57" s="99"/>
      <c r="AH57" s="99"/>
      <c r="AI57" s="99"/>
      <c r="AJ57" s="161">
        <v>81420</v>
      </c>
      <c r="AK57" s="162"/>
      <c r="AL57" s="162"/>
      <c r="AM57" s="163"/>
      <c r="AN57" s="103">
        <f t="shared" si="0"/>
        <v>81420</v>
      </c>
      <c r="AO57" s="103"/>
      <c r="AP57" s="103"/>
      <c r="AQ57" s="103"/>
    </row>
    <row r="58" spans="1:51" s="71" customFormat="1" ht="26.25" customHeight="1">
      <c r="A58" s="72">
        <v>14</v>
      </c>
      <c r="B58" s="126" t="s">
        <v>33</v>
      </c>
      <c r="C58" s="127"/>
      <c r="D58" s="127"/>
      <c r="E58" s="128"/>
      <c r="F58" s="151"/>
      <c r="G58" s="152"/>
      <c r="H58" s="153"/>
      <c r="I58" s="129" t="s">
        <v>20</v>
      </c>
      <c r="J58" s="129"/>
      <c r="K58" s="129"/>
      <c r="L58" s="129"/>
      <c r="M58" s="129"/>
      <c r="N58" s="130">
        <v>1.71</v>
      </c>
      <c r="O58" s="130"/>
      <c r="P58" s="130"/>
      <c r="Q58" s="132">
        <v>220</v>
      </c>
      <c r="R58" s="132"/>
      <c r="S58" s="132"/>
      <c r="T58" s="132">
        <v>800</v>
      </c>
      <c r="U58" s="132"/>
      <c r="V58" s="132"/>
      <c r="W58" s="133">
        <v>1090081</v>
      </c>
      <c r="X58" s="134"/>
      <c r="Y58" s="134"/>
      <c r="Z58" s="134"/>
      <c r="AA58" s="134"/>
      <c r="AB58" s="135"/>
      <c r="AC58" s="136" t="s">
        <v>250</v>
      </c>
      <c r="AD58" s="137"/>
      <c r="AE58" s="137"/>
      <c r="AF58" s="137"/>
      <c r="AG58" s="137"/>
      <c r="AH58" s="137"/>
      <c r="AI58" s="137"/>
      <c r="AJ58" s="154">
        <v>93080</v>
      </c>
      <c r="AK58" s="155"/>
      <c r="AL58" s="155"/>
      <c r="AM58" s="156"/>
      <c r="AN58" s="121">
        <f t="shared" si="0"/>
        <v>93080</v>
      </c>
      <c r="AO58" s="121"/>
      <c r="AP58" s="121"/>
      <c r="AQ58" s="121"/>
    </row>
    <row r="59" spans="1:51" s="71" customFormat="1" ht="26.25" customHeight="1">
      <c r="A59" s="72">
        <v>15</v>
      </c>
      <c r="B59" s="126" t="s">
        <v>33</v>
      </c>
      <c r="C59" s="127"/>
      <c r="D59" s="127"/>
      <c r="E59" s="128"/>
      <c r="F59" s="151"/>
      <c r="G59" s="152"/>
      <c r="H59" s="153"/>
      <c r="I59" s="129" t="s">
        <v>20</v>
      </c>
      <c r="J59" s="129"/>
      <c r="K59" s="129"/>
      <c r="L59" s="129"/>
      <c r="M59" s="129"/>
      <c r="N59" s="130">
        <v>1.71</v>
      </c>
      <c r="O59" s="130"/>
      <c r="P59" s="130"/>
      <c r="Q59" s="132">
        <v>220</v>
      </c>
      <c r="R59" s="132"/>
      <c r="S59" s="132"/>
      <c r="T59" s="132">
        <v>800</v>
      </c>
      <c r="U59" s="132"/>
      <c r="V59" s="132"/>
      <c r="W59" s="133">
        <v>1090083</v>
      </c>
      <c r="X59" s="134"/>
      <c r="Y59" s="134"/>
      <c r="Z59" s="134"/>
      <c r="AA59" s="134"/>
      <c r="AB59" s="135"/>
      <c r="AC59" s="136" t="s">
        <v>53</v>
      </c>
      <c r="AD59" s="137"/>
      <c r="AE59" s="137"/>
      <c r="AF59" s="137"/>
      <c r="AG59" s="137"/>
      <c r="AH59" s="137"/>
      <c r="AI59" s="137"/>
      <c r="AJ59" s="154">
        <v>98440</v>
      </c>
      <c r="AK59" s="155"/>
      <c r="AL59" s="155"/>
      <c r="AM59" s="156"/>
      <c r="AN59" s="121">
        <f t="shared" ref="AN59" si="7">ROUND(AJ59/100*(100-$AN$42),2)</f>
        <v>98440</v>
      </c>
      <c r="AO59" s="121"/>
      <c r="AP59" s="121"/>
      <c r="AQ59" s="121"/>
    </row>
    <row r="60" spans="1:51" ht="26.25" customHeight="1">
      <c r="A60" s="72">
        <v>16</v>
      </c>
      <c r="B60" s="126" t="s">
        <v>33</v>
      </c>
      <c r="C60" s="127"/>
      <c r="D60" s="127"/>
      <c r="E60" s="128"/>
      <c r="F60" s="151"/>
      <c r="G60" s="152"/>
      <c r="H60" s="153"/>
      <c r="I60" s="129" t="s">
        <v>20</v>
      </c>
      <c r="J60" s="129"/>
      <c r="K60" s="129"/>
      <c r="L60" s="129"/>
      <c r="M60" s="129"/>
      <c r="N60" s="130">
        <v>1.71</v>
      </c>
      <c r="O60" s="130"/>
      <c r="P60" s="130"/>
      <c r="Q60" s="132">
        <v>220</v>
      </c>
      <c r="R60" s="132"/>
      <c r="S60" s="132"/>
      <c r="T60" s="132">
        <v>800</v>
      </c>
      <c r="U60" s="132"/>
      <c r="V60" s="132"/>
      <c r="W60" s="133">
        <v>1090082</v>
      </c>
      <c r="X60" s="134"/>
      <c r="Y60" s="134"/>
      <c r="Z60" s="134"/>
      <c r="AA60" s="134"/>
      <c r="AB60" s="135"/>
      <c r="AC60" s="136" t="s">
        <v>251</v>
      </c>
      <c r="AD60" s="137"/>
      <c r="AE60" s="137"/>
      <c r="AF60" s="137"/>
      <c r="AG60" s="137"/>
      <c r="AH60" s="137"/>
      <c r="AI60" s="137"/>
      <c r="AJ60" s="154">
        <v>105910</v>
      </c>
      <c r="AK60" s="155"/>
      <c r="AL60" s="155"/>
      <c r="AM60" s="156"/>
      <c r="AN60" s="121">
        <f>ROUND(AJ60/100*(100-$AN$42),2)</f>
        <v>105910</v>
      </c>
      <c r="AO60" s="121"/>
      <c r="AP60" s="121"/>
      <c r="AQ60" s="121"/>
    </row>
    <row r="61" spans="1:51" ht="26.25" customHeight="1">
      <c r="A61" s="75">
        <v>17</v>
      </c>
      <c r="B61" s="138" t="s">
        <v>33</v>
      </c>
      <c r="C61" s="139"/>
      <c r="D61" s="139"/>
      <c r="E61" s="140"/>
      <c r="F61" s="122"/>
      <c r="G61" s="123"/>
      <c r="H61" s="124"/>
      <c r="I61" s="192" t="s">
        <v>20</v>
      </c>
      <c r="J61" s="192"/>
      <c r="K61" s="192"/>
      <c r="L61" s="192"/>
      <c r="M61" s="192"/>
      <c r="N61" s="184">
        <v>1.71</v>
      </c>
      <c r="O61" s="184"/>
      <c r="P61" s="184"/>
      <c r="Q61" s="180">
        <v>220</v>
      </c>
      <c r="R61" s="180"/>
      <c r="S61" s="180"/>
      <c r="T61" s="180">
        <v>800</v>
      </c>
      <c r="U61" s="180"/>
      <c r="V61" s="180"/>
      <c r="W61" s="181">
        <v>1090079</v>
      </c>
      <c r="X61" s="182"/>
      <c r="Y61" s="182"/>
      <c r="Z61" s="182"/>
      <c r="AA61" s="182"/>
      <c r="AB61" s="183"/>
      <c r="AC61" s="138" t="s">
        <v>62</v>
      </c>
      <c r="AD61" s="139"/>
      <c r="AE61" s="139"/>
      <c r="AF61" s="139"/>
      <c r="AG61" s="139"/>
      <c r="AH61" s="139"/>
      <c r="AI61" s="139"/>
      <c r="AJ61" s="167">
        <v>96230</v>
      </c>
      <c r="AK61" s="168"/>
      <c r="AL61" s="168"/>
      <c r="AM61" s="169"/>
      <c r="AN61" s="185">
        <f t="shared" si="0"/>
        <v>96230</v>
      </c>
      <c r="AO61" s="185"/>
      <c r="AP61" s="185"/>
      <c r="AQ61" s="185"/>
    </row>
    <row r="62" spans="1:51" ht="26.25" customHeight="1">
      <c r="A62" s="74">
        <v>18</v>
      </c>
      <c r="B62" s="104" t="s">
        <v>33</v>
      </c>
      <c r="C62" s="105"/>
      <c r="D62" s="105"/>
      <c r="E62" s="106"/>
      <c r="F62" s="112" t="s">
        <v>305</v>
      </c>
      <c r="G62" s="113"/>
      <c r="H62" s="114"/>
      <c r="I62" s="107" t="s">
        <v>21</v>
      </c>
      <c r="J62" s="107"/>
      <c r="K62" s="107"/>
      <c r="L62" s="107"/>
      <c r="M62" s="107"/>
      <c r="N62" s="92">
        <v>2.35</v>
      </c>
      <c r="O62" s="92"/>
      <c r="P62" s="92"/>
      <c r="Q62" s="94">
        <v>380</v>
      </c>
      <c r="R62" s="94"/>
      <c r="S62" s="94"/>
      <c r="T62" s="94">
        <v>2000</v>
      </c>
      <c r="U62" s="94"/>
      <c r="V62" s="94"/>
      <c r="W62" s="222">
        <v>1090034</v>
      </c>
      <c r="X62" s="147"/>
      <c r="Y62" s="147"/>
      <c r="Z62" s="147"/>
      <c r="AA62" s="147"/>
      <c r="AB62" s="148"/>
      <c r="AC62" s="98" t="s">
        <v>63</v>
      </c>
      <c r="AD62" s="99"/>
      <c r="AE62" s="99"/>
      <c r="AF62" s="99"/>
      <c r="AG62" s="99"/>
      <c r="AH62" s="99"/>
      <c r="AI62" s="99"/>
      <c r="AJ62" s="161">
        <v>140190</v>
      </c>
      <c r="AK62" s="162"/>
      <c r="AL62" s="162"/>
      <c r="AM62" s="163"/>
      <c r="AN62" s="103">
        <f t="shared" si="0"/>
        <v>140190</v>
      </c>
      <c r="AO62" s="103"/>
      <c r="AP62" s="103"/>
      <c r="AQ62" s="103"/>
    </row>
    <row r="63" spans="1:51" ht="26.25" customHeight="1">
      <c r="A63" s="72">
        <v>19</v>
      </c>
      <c r="B63" s="126" t="s">
        <v>33</v>
      </c>
      <c r="C63" s="127"/>
      <c r="D63" s="127"/>
      <c r="E63" s="128"/>
      <c r="F63" s="151"/>
      <c r="G63" s="152"/>
      <c r="H63" s="153"/>
      <c r="I63" s="129" t="s">
        <v>56</v>
      </c>
      <c r="J63" s="129"/>
      <c r="K63" s="129"/>
      <c r="L63" s="129"/>
      <c r="M63" s="129"/>
      <c r="N63" s="145">
        <v>2.35</v>
      </c>
      <c r="O63" s="145"/>
      <c r="P63" s="145"/>
      <c r="Q63" s="132">
        <v>380</v>
      </c>
      <c r="R63" s="132"/>
      <c r="S63" s="132"/>
      <c r="T63" s="132">
        <v>2000</v>
      </c>
      <c r="U63" s="132"/>
      <c r="V63" s="132"/>
      <c r="W63" s="133">
        <v>1090038</v>
      </c>
      <c r="X63" s="134"/>
      <c r="Y63" s="134"/>
      <c r="Z63" s="134"/>
      <c r="AA63" s="134"/>
      <c r="AB63" s="135"/>
      <c r="AC63" s="136" t="s">
        <v>54</v>
      </c>
      <c r="AD63" s="137"/>
      <c r="AE63" s="137"/>
      <c r="AF63" s="137"/>
      <c r="AG63" s="137"/>
      <c r="AH63" s="137"/>
      <c r="AI63" s="137"/>
      <c r="AJ63" s="154">
        <v>153260</v>
      </c>
      <c r="AK63" s="155"/>
      <c r="AL63" s="155"/>
      <c r="AM63" s="156"/>
      <c r="AN63" s="121">
        <f>ROUND(AJ63/100*(100-$AN$42),2)</f>
        <v>153260</v>
      </c>
      <c r="AO63" s="121"/>
      <c r="AP63" s="121"/>
      <c r="AQ63" s="121"/>
    </row>
    <row r="64" spans="1:51" s="71" customFormat="1" ht="26.25" customHeight="1">
      <c r="A64" s="72">
        <v>20</v>
      </c>
      <c r="B64" s="126" t="s">
        <v>33</v>
      </c>
      <c r="C64" s="127"/>
      <c r="D64" s="127"/>
      <c r="E64" s="128"/>
      <c r="F64" s="151"/>
      <c r="G64" s="152"/>
      <c r="H64" s="153"/>
      <c r="I64" s="129" t="s">
        <v>57</v>
      </c>
      <c r="J64" s="129"/>
      <c r="K64" s="129"/>
      <c r="L64" s="129"/>
      <c r="M64" s="129"/>
      <c r="N64" s="145">
        <v>2.35</v>
      </c>
      <c r="O64" s="145"/>
      <c r="P64" s="145"/>
      <c r="Q64" s="132">
        <v>380</v>
      </c>
      <c r="R64" s="132"/>
      <c r="S64" s="132"/>
      <c r="T64" s="132">
        <v>2000</v>
      </c>
      <c r="U64" s="132"/>
      <c r="V64" s="132"/>
      <c r="W64" s="133">
        <v>1090040</v>
      </c>
      <c r="X64" s="134"/>
      <c r="Y64" s="134"/>
      <c r="Z64" s="134"/>
      <c r="AA64" s="134"/>
      <c r="AB64" s="135"/>
      <c r="AC64" s="136" t="s">
        <v>55</v>
      </c>
      <c r="AD64" s="137"/>
      <c r="AE64" s="137"/>
      <c r="AF64" s="137"/>
      <c r="AG64" s="137"/>
      <c r="AH64" s="137"/>
      <c r="AI64" s="137"/>
      <c r="AJ64" s="118">
        <v>154310</v>
      </c>
      <c r="AK64" s="119"/>
      <c r="AL64" s="119"/>
      <c r="AM64" s="120"/>
      <c r="AN64" s="121">
        <f>ROUND(AJ64/100*(100-$AN$42),2)</f>
        <v>154310</v>
      </c>
      <c r="AO64" s="121"/>
      <c r="AP64" s="121"/>
      <c r="AQ64" s="121"/>
    </row>
    <row r="65" spans="1:43" ht="26.25" customHeight="1">
      <c r="A65" s="75">
        <v>21</v>
      </c>
      <c r="B65" s="138" t="s">
        <v>33</v>
      </c>
      <c r="C65" s="139"/>
      <c r="D65" s="139"/>
      <c r="E65" s="140"/>
      <c r="F65" s="122"/>
      <c r="G65" s="123"/>
      <c r="H65" s="124"/>
      <c r="I65" s="141" t="s">
        <v>57</v>
      </c>
      <c r="J65" s="141"/>
      <c r="K65" s="141"/>
      <c r="L65" s="141"/>
      <c r="M65" s="141"/>
      <c r="N65" s="179">
        <v>2.35</v>
      </c>
      <c r="O65" s="179"/>
      <c r="P65" s="179"/>
      <c r="Q65" s="177">
        <v>380</v>
      </c>
      <c r="R65" s="177"/>
      <c r="S65" s="177"/>
      <c r="T65" s="177">
        <v>2000</v>
      </c>
      <c r="U65" s="177"/>
      <c r="V65" s="177"/>
      <c r="W65" s="164">
        <v>1090039</v>
      </c>
      <c r="X65" s="165"/>
      <c r="Y65" s="165"/>
      <c r="Z65" s="165"/>
      <c r="AA65" s="165"/>
      <c r="AB65" s="166"/>
      <c r="AC65" s="149" t="s">
        <v>252</v>
      </c>
      <c r="AD65" s="150"/>
      <c r="AE65" s="150"/>
      <c r="AF65" s="150"/>
      <c r="AG65" s="150"/>
      <c r="AH65" s="150"/>
      <c r="AI65" s="150"/>
      <c r="AJ65" s="142">
        <v>167370</v>
      </c>
      <c r="AK65" s="143"/>
      <c r="AL65" s="143"/>
      <c r="AM65" s="144"/>
      <c r="AN65" s="125">
        <f>ROUND(AJ65/100*(100-$AN$42),2)</f>
        <v>167370</v>
      </c>
      <c r="AO65" s="125"/>
      <c r="AP65" s="125"/>
      <c r="AQ65" s="125"/>
    </row>
    <row r="66" spans="1:43" ht="26.25" customHeight="1">
      <c r="A66" s="74">
        <v>22</v>
      </c>
      <c r="B66" s="104" t="s">
        <v>33</v>
      </c>
      <c r="C66" s="105"/>
      <c r="D66" s="105"/>
      <c r="E66" s="106"/>
      <c r="F66" s="112" t="s">
        <v>306</v>
      </c>
      <c r="G66" s="113"/>
      <c r="H66" s="114"/>
      <c r="I66" s="107" t="s">
        <v>21</v>
      </c>
      <c r="J66" s="107"/>
      <c r="K66" s="107"/>
      <c r="L66" s="107"/>
      <c r="M66" s="107"/>
      <c r="N66" s="92">
        <v>3.3</v>
      </c>
      <c r="O66" s="92"/>
      <c r="P66" s="92"/>
      <c r="Q66" s="170">
        <v>380</v>
      </c>
      <c r="R66" s="170"/>
      <c r="S66" s="170"/>
      <c r="T66" s="94">
        <v>2000</v>
      </c>
      <c r="U66" s="94"/>
      <c r="V66" s="94"/>
      <c r="W66" s="146">
        <v>1090041</v>
      </c>
      <c r="X66" s="147"/>
      <c r="Y66" s="147"/>
      <c r="Z66" s="147"/>
      <c r="AA66" s="147"/>
      <c r="AB66" s="148"/>
      <c r="AC66" s="98" t="s">
        <v>64</v>
      </c>
      <c r="AD66" s="99"/>
      <c r="AE66" s="99"/>
      <c r="AF66" s="99"/>
      <c r="AG66" s="99"/>
      <c r="AH66" s="99"/>
      <c r="AI66" s="99"/>
      <c r="AJ66" s="100">
        <v>166790</v>
      </c>
      <c r="AK66" s="101"/>
      <c r="AL66" s="101"/>
      <c r="AM66" s="102"/>
      <c r="AN66" s="103">
        <f t="shared" si="0"/>
        <v>166790</v>
      </c>
      <c r="AO66" s="103"/>
      <c r="AP66" s="103"/>
      <c r="AQ66" s="103"/>
    </row>
    <row r="67" spans="1:43" s="71" customFormat="1" ht="26.25" customHeight="1">
      <c r="A67" s="72">
        <v>23</v>
      </c>
      <c r="B67" s="126" t="s">
        <v>33</v>
      </c>
      <c r="C67" s="127"/>
      <c r="D67" s="127"/>
      <c r="E67" s="128"/>
      <c r="F67" s="151"/>
      <c r="G67" s="152"/>
      <c r="H67" s="153"/>
      <c r="I67" s="129" t="s">
        <v>21</v>
      </c>
      <c r="J67" s="129"/>
      <c r="K67" s="129"/>
      <c r="L67" s="129"/>
      <c r="M67" s="129"/>
      <c r="N67" s="130">
        <v>3.3</v>
      </c>
      <c r="O67" s="130"/>
      <c r="P67" s="130"/>
      <c r="Q67" s="131">
        <v>380</v>
      </c>
      <c r="R67" s="131"/>
      <c r="S67" s="131"/>
      <c r="T67" s="132">
        <v>2000</v>
      </c>
      <c r="U67" s="132"/>
      <c r="V67" s="132"/>
      <c r="W67" s="133">
        <v>1090042</v>
      </c>
      <c r="X67" s="134"/>
      <c r="Y67" s="134"/>
      <c r="Z67" s="134"/>
      <c r="AA67" s="134"/>
      <c r="AB67" s="135"/>
      <c r="AC67" s="136" t="s">
        <v>253</v>
      </c>
      <c r="AD67" s="137"/>
      <c r="AE67" s="137"/>
      <c r="AF67" s="137"/>
      <c r="AG67" s="137"/>
      <c r="AH67" s="137"/>
      <c r="AI67" s="137"/>
      <c r="AJ67" s="118">
        <v>178800</v>
      </c>
      <c r="AK67" s="119"/>
      <c r="AL67" s="119"/>
      <c r="AM67" s="120"/>
      <c r="AN67" s="121">
        <f t="shared" si="0"/>
        <v>178800</v>
      </c>
      <c r="AO67" s="121"/>
      <c r="AP67" s="121"/>
      <c r="AQ67" s="121"/>
    </row>
    <row r="68" spans="1:43" s="71" customFormat="1" ht="26.25" customHeight="1">
      <c r="A68" s="72">
        <v>24</v>
      </c>
      <c r="B68" s="126" t="s">
        <v>33</v>
      </c>
      <c r="C68" s="127"/>
      <c r="D68" s="127"/>
      <c r="E68" s="128"/>
      <c r="F68" s="151"/>
      <c r="G68" s="152"/>
      <c r="H68" s="153"/>
      <c r="I68" s="129" t="s">
        <v>21</v>
      </c>
      <c r="J68" s="129"/>
      <c r="K68" s="129"/>
      <c r="L68" s="129"/>
      <c r="M68" s="129"/>
      <c r="N68" s="130">
        <v>3.3</v>
      </c>
      <c r="O68" s="130"/>
      <c r="P68" s="130"/>
      <c r="Q68" s="131">
        <v>380</v>
      </c>
      <c r="R68" s="131"/>
      <c r="S68" s="131"/>
      <c r="T68" s="132">
        <v>2000</v>
      </c>
      <c r="U68" s="132"/>
      <c r="V68" s="132"/>
      <c r="W68" s="133">
        <v>1090044</v>
      </c>
      <c r="X68" s="134"/>
      <c r="Y68" s="134"/>
      <c r="Z68" s="134"/>
      <c r="AA68" s="134"/>
      <c r="AB68" s="135"/>
      <c r="AC68" s="136" t="s">
        <v>254</v>
      </c>
      <c r="AD68" s="137"/>
      <c r="AE68" s="137"/>
      <c r="AF68" s="137"/>
      <c r="AG68" s="137"/>
      <c r="AH68" s="137"/>
      <c r="AI68" s="137"/>
      <c r="AJ68" s="118">
        <v>179960</v>
      </c>
      <c r="AK68" s="119"/>
      <c r="AL68" s="119"/>
      <c r="AM68" s="120"/>
      <c r="AN68" s="121">
        <f t="shared" ref="AN68" si="8">ROUND(AJ68/100*(100-$AN$42),2)</f>
        <v>179960</v>
      </c>
      <c r="AO68" s="121"/>
      <c r="AP68" s="121"/>
      <c r="AQ68" s="121"/>
    </row>
    <row r="69" spans="1:43" s="71" customFormat="1" ht="26.25" customHeight="1">
      <c r="A69" s="75">
        <v>25</v>
      </c>
      <c r="B69" s="138" t="s">
        <v>33</v>
      </c>
      <c r="C69" s="139"/>
      <c r="D69" s="139"/>
      <c r="E69" s="140"/>
      <c r="F69" s="122"/>
      <c r="G69" s="123"/>
      <c r="H69" s="124"/>
      <c r="I69" s="141" t="s">
        <v>21</v>
      </c>
      <c r="J69" s="141"/>
      <c r="K69" s="141"/>
      <c r="L69" s="141"/>
      <c r="M69" s="141"/>
      <c r="N69" s="111">
        <v>3.3</v>
      </c>
      <c r="O69" s="111"/>
      <c r="P69" s="111"/>
      <c r="Q69" s="176">
        <v>380</v>
      </c>
      <c r="R69" s="176"/>
      <c r="S69" s="176"/>
      <c r="T69" s="177">
        <v>2000</v>
      </c>
      <c r="U69" s="177"/>
      <c r="V69" s="177"/>
      <c r="W69" s="164">
        <v>1090043</v>
      </c>
      <c r="X69" s="165"/>
      <c r="Y69" s="165"/>
      <c r="Z69" s="165"/>
      <c r="AA69" s="165"/>
      <c r="AB69" s="166"/>
      <c r="AC69" s="149" t="s">
        <v>255</v>
      </c>
      <c r="AD69" s="150"/>
      <c r="AE69" s="150"/>
      <c r="AF69" s="150"/>
      <c r="AG69" s="150"/>
      <c r="AH69" s="150"/>
      <c r="AI69" s="150"/>
      <c r="AJ69" s="142">
        <v>191980</v>
      </c>
      <c r="AK69" s="143"/>
      <c r="AL69" s="143"/>
      <c r="AM69" s="144"/>
      <c r="AN69" s="125">
        <f t="shared" ref="AN69" si="9">ROUND(AJ69/100*(100-$AN$42),2)</f>
        <v>191980</v>
      </c>
      <c r="AO69" s="125"/>
      <c r="AP69" s="125"/>
      <c r="AQ69" s="125"/>
    </row>
    <row r="70" spans="1:43" ht="26.25" customHeight="1">
      <c r="A70" s="74" t="s">
        <v>259</v>
      </c>
      <c r="B70" s="104" t="s">
        <v>33</v>
      </c>
      <c r="C70" s="105"/>
      <c r="D70" s="105"/>
      <c r="E70" s="106"/>
      <c r="F70" s="112" t="s">
        <v>307</v>
      </c>
      <c r="G70" s="113"/>
      <c r="H70" s="114"/>
      <c r="I70" s="187" t="s">
        <v>32</v>
      </c>
      <c r="J70" s="187"/>
      <c r="K70" s="187"/>
      <c r="L70" s="187"/>
      <c r="M70" s="187"/>
      <c r="N70" s="92">
        <v>4.7</v>
      </c>
      <c r="O70" s="92"/>
      <c r="P70" s="92"/>
      <c r="Q70" s="170">
        <v>380</v>
      </c>
      <c r="R70" s="170"/>
      <c r="S70" s="170"/>
      <c r="T70" s="94">
        <v>4000</v>
      </c>
      <c r="U70" s="94"/>
      <c r="V70" s="94"/>
      <c r="W70" s="146">
        <v>1090050</v>
      </c>
      <c r="X70" s="147"/>
      <c r="Y70" s="147"/>
      <c r="Z70" s="147"/>
      <c r="AA70" s="147"/>
      <c r="AB70" s="148"/>
      <c r="AC70" s="98" t="s">
        <v>65</v>
      </c>
      <c r="AD70" s="99"/>
      <c r="AE70" s="99"/>
      <c r="AF70" s="99"/>
      <c r="AG70" s="99"/>
      <c r="AH70" s="99"/>
      <c r="AI70" s="99"/>
      <c r="AJ70" s="100">
        <v>236990</v>
      </c>
      <c r="AK70" s="101"/>
      <c r="AL70" s="101"/>
      <c r="AM70" s="102"/>
      <c r="AN70" s="103">
        <f t="shared" si="0"/>
        <v>236990</v>
      </c>
      <c r="AO70" s="103"/>
      <c r="AP70" s="103"/>
      <c r="AQ70" s="103"/>
    </row>
    <row r="71" spans="1:43" s="71" customFormat="1" ht="26.25" customHeight="1">
      <c r="A71" s="75" t="s">
        <v>260</v>
      </c>
      <c r="B71" s="138" t="s">
        <v>33</v>
      </c>
      <c r="C71" s="139"/>
      <c r="D71" s="139"/>
      <c r="E71" s="140"/>
      <c r="F71" s="122"/>
      <c r="G71" s="123"/>
      <c r="H71" s="124"/>
      <c r="I71" s="188" t="s">
        <v>32</v>
      </c>
      <c r="J71" s="188"/>
      <c r="K71" s="188"/>
      <c r="L71" s="188"/>
      <c r="M71" s="188"/>
      <c r="N71" s="111">
        <v>4.7</v>
      </c>
      <c r="O71" s="111"/>
      <c r="P71" s="111"/>
      <c r="Q71" s="176">
        <v>380</v>
      </c>
      <c r="R71" s="176"/>
      <c r="S71" s="176"/>
      <c r="T71" s="177">
        <v>4000</v>
      </c>
      <c r="U71" s="177"/>
      <c r="V71" s="177"/>
      <c r="W71" s="164">
        <v>1090060</v>
      </c>
      <c r="X71" s="165"/>
      <c r="Y71" s="165"/>
      <c r="Z71" s="165"/>
      <c r="AA71" s="165"/>
      <c r="AB71" s="166"/>
      <c r="AC71" s="149" t="s">
        <v>256</v>
      </c>
      <c r="AD71" s="150"/>
      <c r="AE71" s="150"/>
      <c r="AF71" s="150"/>
      <c r="AG71" s="150"/>
      <c r="AH71" s="150"/>
      <c r="AI71" s="150"/>
      <c r="AJ71" s="142">
        <v>248660</v>
      </c>
      <c r="AK71" s="143"/>
      <c r="AL71" s="143"/>
      <c r="AM71" s="144"/>
      <c r="AN71" s="125">
        <f t="shared" ref="AN71:AN72" si="10">ROUND(AJ71/100*(100-$AN$42),2)</f>
        <v>248660</v>
      </c>
      <c r="AO71" s="125"/>
      <c r="AP71" s="125"/>
      <c r="AQ71" s="125"/>
    </row>
    <row r="72" spans="1:43" s="71" customFormat="1" ht="26.25" customHeight="1">
      <c r="A72" s="74" t="s">
        <v>261</v>
      </c>
      <c r="B72" s="104" t="s">
        <v>33</v>
      </c>
      <c r="C72" s="105"/>
      <c r="D72" s="105"/>
      <c r="E72" s="106"/>
      <c r="F72" s="112" t="s">
        <v>308</v>
      </c>
      <c r="G72" s="113"/>
      <c r="H72" s="114"/>
      <c r="I72" s="107" t="s">
        <v>22</v>
      </c>
      <c r="J72" s="107"/>
      <c r="K72" s="107"/>
      <c r="L72" s="107"/>
      <c r="M72" s="107"/>
      <c r="N72" s="92">
        <v>5.0999999999999996</v>
      </c>
      <c r="O72" s="92"/>
      <c r="P72" s="92"/>
      <c r="Q72" s="93">
        <v>380</v>
      </c>
      <c r="R72" s="93"/>
      <c r="S72" s="93"/>
      <c r="T72" s="94">
        <v>6000</v>
      </c>
      <c r="U72" s="94"/>
      <c r="V72" s="94"/>
      <c r="W72" s="95">
        <v>1090045</v>
      </c>
      <c r="X72" s="96"/>
      <c r="Y72" s="96"/>
      <c r="Z72" s="96"/>
      <c r="AA72" s="96"/>
      <c r="AB72" s="97"/>
      <c r="AC72" s="98" t="s">
        <v>66</v>
      </c>
      <c r="AD72" s="99"/>
      <c r="AE72" s="99"/>
      <c r="AF72" s="99"/>
      <c r="AG72" s="99"/>
      <c r="AH72" s="99"/>
      <c r="AI72" s="99"/>
      <c r="AJ72" s="100">
        <v>369950</v>
      </c>
      <c r="AK72" s="101"/>
      <c r="AL72" s="101"/>
      <c r="AM72" s="102"/>
      <c r="AN72" s="103">
        <f t="shared" si="10"/>
        <v>369950</v>
      </c>
      <c r="AO72" s="103"/>
      <c r="AP72" s="103"/>
      <c r="AQ72" s="103"/>
    </row>
    <row r="73" spans="1:43" ht="26.25" customHeight="1">
      <c r="A73" s="75" t="s">
        <v>262</v>
      </c>
      <c r="B73" s="138" t="s">
        <v>33</v>
      </c>
      <c r="C73" s="139"/>
      <c r="D73" s="139"/>
      <c r="E73" s="140"/>
      <c r="F73" s="122"/>
      <c r="G73" s="123"/>
      <c r="H73" s="124"/>
      <c r="I73" s="141" t="s">
        <v>22</v>
      </c>
      <c r="J73" s="141"/>
      <c r="K73" s="141"/>
      <c r="L73" s="141"/>
      <c r="M73" s="141"/>
      <c r="N73" s="111">
        <v>5.0999999999999996</v>
      </c>
      <c r="O73" s="111"/>
      <c r="P73" s="111"/>
      <c r="Q73" s="171">
        <v>380</v>
      </c>
      <c r="R73" s="171"/>
      <c r="S73" s="171"/>
      <c r="T73" s="177">
        <v>6000</v>
      </c>
      <c r="U73" s="177"/>
      <c r="V73" s="177"/>
      <c r="W73" s="189">
        <v>1090046</v>
      </c>
      <c r="X73" s="190"/>
      <c r="Y73" s="190"/>
      <c r="Z73" s="190"/>
      <c r="AA73" s="190"/>
      <c r="AB73" s="191"/>
      <c r="AC73" s="149" t="s">
        <v>257</v>
      </c>
      <c r="AD73" s="150"/>
      <c r="AE73" s="150"/>
      <c r="AF73" s="150"/>
      <c r="AG73" s="150"/>
      <c r="AH73" s="150"/>
      <c r="AI73" s="150"/>
      <c r="AJ73" s="142">
        <v>381610</v>
      </c>
      <c r="AK73" s="143"/>
      <c r="AL73" s="143"/>
      <c r="AM73" s="144"/>
      <c r="AN73" s="125">
        <f t="shared" si="0"/>
        <v>381610</v>
      </c>
      <c r="AO73" s="125"/>
      <c r="AP73" s="125"/>
      <c r="AQ73" s="125"/>
    </row>
    <row r="74" spans="1:43" s="71" customFormat="1" ht="26.25" customHeight="1">
      <c r="A74" s="74" t="s">
        <v>263</v>
      </c>
      <c r="B74" s="104" t="s">
        <v>33</v>
      </c>
      <c r="C74" s="105"/>
      <c r="D74" s="105"/>
      <c r="E74" s="106"/>
      <c r="F74" s="112" t="s">
        <v>309</v>
      </c>
      <c r="G74" s="113"/>
      <c r="H74" s="114"/>
      <c r="I74" s="107" t="s">
        <v>23</v>
      </c>
      <c r="J74" s="107"/>
      <c r="K74" s="107"/>
      <c r="L74" s="107"/>
      <c r="M74" s="107"/>
      <c r="N74" s="92">
        <v>6.45</v>
      </c>
      <c r="O74" s="92"/>
      <c r="P74" s="92"/>
      <c r="Q74" s="93">
        <v>380</v>
      </c>
      <c r="R74" s="93"/>
      <c r="S74" s="93"/>
      <c r="T74" s="94">
        <v>6000</v>
      </c>
      <c r="U74" s="94"/>
      <c r="V74" s="94"/>
      <c r="W74" s="108">
        <v>1090049</v>
      </c>
      <c r="X74" s="109"/>
      <c r="Y74" s="109"/>
      <c r="Z74" s="109"/>
      <c r="AA74" s="109"/>
      <c r="AB74" s="110"/>
      <c r="AC74" s="98" t="s">
        <v>67</v>
      </c>
      <c r="AD74" s="99"/>
      <c r="AE74" s="99"/>
      <c r="AF74" s="99"/>
      <c r="AG74" s="99"/>
      <c r="AH74" s="99"/>
      <c r="AI74" s="99"/>
      <c r="AJ74" s="100">
        <v>381730</v>
      </c>
      <c r="AK74" s="101"/>
      <c r="AL74" s="101"/>
      <c r="AM74" s="102"/>
      <c r="AN74" s="103">
        <f t="shared" ref="AN74" si="11">ROUND(AJ74/100*(100-$AN$42),2)</f>
        <v>381730</v>
      </c>
      <c r="AO74" s="103"/>
      <c r="AP74" s="103"/>
      <c r="AQ74" s="103"/>
    </row>
    <row r="75" spans="1:43" ht="26.25" customHeight="1">
      <c r="A75" s="72" t="s">
        <v>264</v>
      </c>
      <c r="B75" s="126" t="s">
        <v>33</v>
      </c>
      <c r="C75" s="127"/>
      <c r="D75" s="127"/>
      <c r="E75" s="128"/>
      <c r="F75" s="115"/>
      <c r="G75" s="116"/>
      <c r="H75" s="117"/>
      <c r="I75" s="129" t="s">
        <v>23</v>
      </c>
      <c r="J75" s="129"/>
      <c r="K75" s="129"/>
      <c r="L75" s="129"/>
      <c r="M75" s="129"/>
      <c r="N75" s="130">
        <v>6.45</v>
      </c>
      <c r="O75" s="130"/>
      <c r="P75" s="130"/>
      <c r="Q75" s="172">
        <v>380</v>
      </c>
      <c r="R75" s="172"/>
      <c r="S75" s="172"/>
      <c r="T75" s="132">
        <v>6000</v>
      </c>
      <c r="U75" s="132"/>
      <c r="V75" s="132"/>
      <c r="W75" s="173">
        <v>1090051</v>
      </c>
      <c r="X75" s="174"/>
      <c r="Y75" s="174"/>
      <c r="Z75" s="174"/>
      <c r="AA75" s="174"/>
      <c r="AB75" s="175"/>
      <c r="AC75" s="136" t="s">
        <v>258</v>
      </c>
      <c r="AD75" s="137"/>
      <c r="AE75" s="137"/>
      <c r="AF75" s="137"/>
      <c r="AG75" s="137"/>
      <c r="AH75" s="137"/>
      <c r="AI75" s="137"/>
      <c r="AJ75" s="118">
        <v>393400</v>
      </c>
      <c r="AK75" s="119"/>
      <c r="AL75" s="119"/>
      <c r="AM75" s="120"/>
      <c r="AN75" s="121">
        <f t="shared" si="0"/>
        <v>393400</v>
      </c>
      <c r="AO75" s="121"/>
      <c r="AP75" s="121"/>
      <c r="AQ75" s="121"/>
    </row>
    <row r="76" spans="1:4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5"/>
      <c r="S76" s="37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</row>
    <row r="77" spans="1:43" s="71" customFormat="1">
      <c r="A77" s="76"/>
      <c r="B77" s="76" t="s">
        <v>265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5"/>
      <c r="S77" s="39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1:4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5"/>
      <c r="S78" s="39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1:43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</row>
  </sheetData>
  <mergeCells count="305">
    <mergeCell ref="F70:H71"/>
    <mergeCell ref="AC61:AI61"/>
    <mergeCell ref="AC62:AI62"/>
    <mergeCell ref="AJ47:AM47"/>
    <mergeCell ref="W49:AB49"/>
    <mergeCell ref="W46:AB46"/>
    <mergeCell ref="AC46:AI46"/>
    <mergeCell ref="W48:AB48"/>
    <mergeCell ref="AC48:AI48"/>
    <mergeCell ref="W56:AB56"/>
    <mergeCell ref="AJ46:AM46"/>
    <mergeCell ref="AJ48:AM48"/>
    <mergeCell ref="I60:M60"/>
    <mergeCell ref="W62:AB62"/>
    <mergeCell ref="W63:AB63"/>
    <mergeCell ref="W65:AB65"/>
    <mergeCell ref="AJ57:AM57"/>
    <mergeCell ref="Q62:S62"/>
    <mergeCell ref="Q63:S63"/>
    <mergeCell ref="Q65:S65"/>
    <mergeCell ref="I65:M65"/>
    <mergeCell ref="I52:M52"/>
    <mergeCell ref="I54:M54"/>
    <mergeCell ref="I55:M55"/>
    <mergeCell ref="W45:AB45"/>
    <mergeCell ref="AN45:AQ45"/>
    <mergeCell ref="B57:E57"/>
    <mergeCell ref="T63:V63"/>
    <mergeCell ref="N62:P62"/>
    <mergeCell ref="AN56:AQ56"/>
    <mergeCell ref="AC63:AI63"/>
    <mergeCell ref="AJ56:AM56"/>
    <mergeCell ref="AR1:AW2"/>
    <mergeCell ref="F45:H48"/>
    <mergeCell ref="F49:H52"/>
    <mergeCell ref="F53:H56"/>
    <mergeCell ref="F57:H61"/>
    <mergeCell ref="F62:H65"/>
    <mergeCell ref="AN46:AQ46"/>
    <mergeCell ref="AN47:AQ47"/>
    <mergeCell ref="AN48:AQ48"/>
    <mergeCell ref="AN51:AQ51"/>
    <mergeCell ref="B1:AH2"/>
    <mergeCell ref="T4:AQ4"/>
    <mergeCell ref="T6:AQ6"/>
    <mergeCell ref="T8:AQ8"/>
    <mergeCell ref="AC44:AI44"/>
    <mergeCell ref="AN42:AO42"/>
    <mergeCell ref="F44:H44"/>
    <mergeCell ref="I44:M44"/>
    <mergeCell ref="N44:P44"/>
    <mergeCell ref="Q44:S44"/>
    <mergeCell ref="AJ44:AM44"/>
    <mergeCell ref="B44:E44"/>
    <mergeCell ref="T44:V44"/>
    <mergeCell ref="W44:AB44"/>
    <mergeCell ref="AN44:AQ44"/>
    <mergeCell ref="Q45:S45"/>
    <mergeCell ref="Q56:S56"/>
    <mergeCell ref="Q57:S57"/>
    <mergeCell ref="B45:E45"/>
    <mergeCell ref="B49:E49"/>
    <mergeCell ref="B61:E61"/>
    <mergeCell ref="B56:E56"/>
    <mergeCell ref="B63:E63"/>
    <mergeCell ref="B65:E65"/>
    <mergeCell ref="N63:P63"/>
    <mergeCell ref="B60:E60"/>
    <mergeCell ref="Q49:S49"/>
    <mergeCell ref="I63:M63"/>
    <mergeCell ref="N45:P45"/>
    <mergeCell ref="N49:P49"/>
    <mergeCell ref="N56:P56"/>
    <mergeCell ref="N57:P57"/>
    <mergeCell ref="B54:E54"/>
    <mergeCell ref="B55:E55"/>
    <mergeCell ref="I61:M61"/>
    <mergeCell ref="I46:M46"/>
    <mergeCell ref="B46:E46"/>
    <mergeCell ref="N46:P46"/>
    <mergeCell ref="Q46:S46"/>
    <mergeCell ref="A79:AQ79"/>
    <mergeCell ref="AJ70:AM70"/>
    <mergeCell ref="AN70:AQ70"/>
    <mergeCell ref="AJ73:AM73"/>
    <mergeCell ref="AN73:AQ73"/>
    <mergeCell ref="B73:E73"/>
    <mergeCell ref="B75:E75"/>
    <mergeCell ref="I70:M70"/>
    <mergeCell ref="N75:P75"/>
    <mergeCell ref="I75:M75"/>
    <mergeCell ref="T73:V73"/>
    <mergeCell ref="T75:V75"/>
    <mergeCell ref="B71:E71"/>
    <mergeCell ref="I71:M71"/>
    <mergeCell ref="N71:P71"/>
    <mergeCell ref="AJ71:AM71"/>
    <mergeCell ref="AN71:AQ71"/>
    <mergeCell ref="B72:E72"/>
    <mergeCell ref="I72:M72"/>
    <mergeCell ref="I73:M73"/>
    <mergeCell ref="W70:AB70"/>
    <mergeCell ref="W73:AB73"/>
    <mergeCell ref="B70:E70"/>
    <mergeCell ref="N70:P70"/>
    <mergeCell ref="AN57:AQ57"/>
    <mergeCell ref="AJ61:AM61"/>
    <mergeCell ref="AN61:AQ61"/>
    <mergeCell ref="AJ60:AM60"/>
    <mergeCell ref="AN63:AQ63"/>
    <mergeCell ref="AN65:AQ65"/>
    <mergeCell ref="AN62:AQ62"/>
    <mergeCell ref="AN60:AQ60"/>
    <mergeCell ref="AJ63:AM63"/>
    <mergeCell ref="AJ65:AM65"/>
    <mergeCell ref="AJ62:AM62"/>
    <mergeCell ref="AN59:AQ59"/>
    <mergeCell ref="AN58:AQ58"/>
    <mergeCell ref="AN64:AQ64"/>
    <mergeCell ref="AN66:AQ66"/>
    <mergeCell ref="T45:V45"/>
    <mergeCell ref="B62:E62"/>
    <mergeCell ref="I62:M62"/>
    <mergeCell ref="W57:AB57"/>
    <mergeCell ref="AJ45:AM45"/>
    <mergeCell ref="T49:V49"/>
    <mergeCell ref="T56:V56"/>
    <mergeCell ref="T57:V57"/>
    <mergeCell ref="T60:V60"/>
    <mergeCell ref="T61:V61"/>
    <mergeCell ref="T62:V62"/>
    <mergeCell ref="AC45:AI45"/>
    <mergeCell ref="AC49:AI49"/>
    <mergeCell ref="AC56:AI56"/>
    <mergeCell ref="AC57:AI57"/>
    <mergeCell ref="AC60:AI60"/>
    <mergeCell ref="W60:AB60"/>
    <mergeCell ref="W61:AB61"/>
    <mergeCell ref="I45:M45"/>
    <mergeCell ref="I49:M49"/>
    <mergeCell ref="N60:P60"/>
    <mergeCell ref="N61:P61"/>
    <mergeCell ref="I48:M48"/>
    <mergeCell ref="T46:V46"/>
    <mergeCell ref="N48:P48"/>
    <mergeCell ref="Q48:S48"/>
    <mergeCell ref="T48:V48"/>
    <mergeCell ref="N65:P65"/>
    <mergeCell ref="T65:V65"/>
    <mergeCell ref="N52:P52"/>
    <mergeCell ref="Q52:S52"/>
    <mergeCell ref="T52:V52"/>
    <mergeCell ref="N54:P54"/>
    <mergeCell ref="Q54:S54"/>
    <mergeCell ref="N55:P55"/>
    <mergeCell ref="Q55:S55"/>
    <mergeCell ref="T55:V55"/>
    <mergeCell ref="Q60:S60"/>
    <mergeCell ref="Q61:S61"/>
    <mergeCell ref="Q70:S70"/>
    <mergeCell ref="Q73:S73"/>
    <mergeCell ref="Q75:S75"/>
    <mergeCell ref="AC66:AI66"/>
    <mergeCell ref="AC70:AI70"/>
    <mergeCell ref="AC73:AI73"/>
    <mergeCell ref="AC75:AI75"/>
    <mergeCell ref="W75:AB75"/>
    <mergeCell ref="Q71:S71"/>
    <mergeCell ref="T71:V71"/>
    <mergeCell ref="W71:AB71"/>
    <mergeCell ref="AC71:AI71"/>
    <mergeCell ref="Q69:S69"/>
    <mergeCell ref="T69:V69"/>
    <mergeCell ref="W69:AB69"/>
    <mergeCell ref="AC69:AI69"/>
    <mergeCell ref="T66:V66"/>
    <mergeCell ref="T70:V70"/>
    <mergeCell ref="Q66:S66"/>
    <mergeCell ref="AN55:AQ55"/>
    <mergeCell ref="AN54:AQ54"/>
    <mergeCell ref="AJ49:AM49"/>
    <mergeCell ref="AN52:AQ52"/>
    <mergeCell ref="AN49:AQ49"/>
    <mergeCell ref="AN53:AQ53"/>
    <mergeCell ref="AJ50:AM50"/>
    <mergeCell ref="AN50:AQ50"/>
    <mergeCell ref="AJ52:AM52"/>
    <mergeCell ref="AC54:AI54"/>
    <mergeCell ref="AJ54:AM54"/>
    <mergeCell ref="W50:AB50"/>
    <mergeCell ref="AC50:AI50"/>
    <mergeCell ref="B47:E47"/>
    <mergeCell ref="I47:M47"/>
    <mergeCell ref="N47:P47"/>
    <mergeCell ref="Q47:S47"/>
    <mergeCell ref="T47:V47"/>
    <mergeCell ref="W47:AB47"/>
    <mergeCell ref="AC47:AI47"/>
    <mergeCell ref="AC53:AI53"/>
    <mergeCell ref="AJ53:AM53"/>
    <mergeCell ref="B48:E48"/>
    <mergeCell ref="I51:M51"/>
    <mergeCell ref="N51:P51"/>
    <mergeCell ref="Q51:S51"/>
    <mergeCell ref="T51:V51"/>
    <mergeCell ref="W51:AB51"/>
    <mergeCell ref="AC51:AI51"/>
    <mergeCell ref="AJ51:AM51"/>
    <mergeCell ref="B52:E52"/>
    <mergeCell ref="W52:AB52"/>
    <mergeCell ref="AC52:AI52"/>
    <mergeCell ref="B50:E50"/>
    <mergeCell ref="I50:M50"/>
    <mergeCell ref="N50:P50"/>
    <mergeCell ref="Q50:S50"/>
    <mergeCell ref="T50:V50"/>
    <mergeCell ref="B51:E51"/>
    <mergeCell ref="T54:V54"/>
    <mergeCell ref="W54:AB54"/>
    <mergeCell ref="B53:E53"/>
    <mergeCell ref="I53:M53"/>
    <mergeCell ref="N53:P53"/>
    <mergeCell ref="Q53:S53"/>
    <mergeCell ref="T53:V53"/>
    <mergeCell ref="W53:AB53"/>
    <mergeCell ref="W55:AB55"/>
    <mergeCell ref="AC55:AI55"/>
    <mergeCell ref="AJ55:AM55"/>
    <mergeCell ref="B59:E59"/>
    <mergeCell ref="I59:M59"/>
    <mergeCell ref="N59:P59"/>
    <mergeCell ref="Q59:S59"/>
    <mergeCell ref="T59:V59"/>
    <mergeCell ref="W59:AB59"/>
    <mergeCell ref="AC59:AI59"/>
    <mergeCell ref="AJ59:AM59"/>
    <mergeCell ref="B58:E58"/>
    <mergeCell ref="I58:M58"/>
    <mergeCell ref="N58:P58"/>
    <mergeCell ref="Q58:S58"/>
    <mergeCell ref="T58:V58"/>
    <mergeCell ref="W58:AB58"/>
    <mergeCell ref="AC58:AI58"/>
    <mergeCell ref="AJ58:AM58"/>
    <mergeCell ref="I56:M56"/>
    <mergeCell ref="I57:M57"/>
    <mergeCell ref="B64:E64"/>
    <mergeCell ref="I64:M64"/>
    <mergeCell ref="N64:P64"/>
    <mergeCell ref="Q64:S64"/>
    <mergeCell ref="T64:V64"/>
    <mergeCell ref="W64:AB64"/>
    <mergeCell ref="AC64:AI64"/>
    <mergeCell ref="AJ64:AM64"/>
    <mergeCell ref="W66:AB66"/>
    <mergeCell ref="AJ66:AM66"/>
    <mergeCell ref="B66:E66"/>
    <mergeCell ref="N66:P66"/>
    <mergeCell ref="AC65:AI65"/>
    <mergeCell ref="F66:H69"/>
    <mergeCell ref="I66:M66"/>
    <mergeCell ref="AN69:AQ69"/>
    <mergeCell ref="B67:E67"/>
    <mergeCell ref="I67:M67"/>
    <mergeCell ref="N67:P67"/>
    <mergeCell ref="Q67:S67"/>
    <mergeCell ref="T67:V67"/>
    <mergeCell ref="W67:AB67"/>
    <mergeCell ref="AC67:AI67"/>
    <mergeCell ref="AJ67:AM67"/>
    <mergeCell ref="AN67:AQ67"/>
    <mergeCell ref="B68:E68"/>
    <mergeCell ref="I68:M68"/>
    <mergeCell ref="N68:P68"/>
    <mergeCell ref="Q68:S68"/>
    <mergeCell ref="T68:V68"/>
    <mergeCell ref="W68:AB68"/>
    <mergeCell ref="AC68:AI68"/>
    <mergeCell ref="AJ68:AM68"/>
    <mergeCell ref="AN68:AQ68"/>
    <mergeCell ref="B69:E69"/>
    <mergeCell ref="I69:M69"/>
    <mergeCell ref="AJ69:AM69"/>
    <mergeCell ref="N69:P69"/>
    <mergeCell ref="N72:P72"/>
    <mergeCell ref="Q72:S72"/>
    <mergeCell ref="T72:V72"/>
    <mergeCell ref="W72:AB72"/>
    <mergeCell ref="AC72:AI72"/>
    <mergeCell ref="AJ72:AM72"/>
    <mergeCell ref="AN72:AQ72"/>
    <mergeCell ref="B74:E74"/>
    <mergeCell ref="I74:M74"/>
    <mergeCell ref="N74:P74"/>
    <mergeCell ref="Q74:S74"/>
    <mergeCell ref="T74:V74"/>
    <mergeCell ref="W74:AB74"/>
    <mergeCell ref="AC74:AI74"/>
    <mergeCell ref="AJ74:AM74"/>
    <mergeCell ref="AN74:AQ74"/>
    <mergeCell ref="N73:P73"/>
    <mergeCell ref="F74:H75"/>
    <mergeCell ref="AJ75:AM75"/>
    <mergeCell ref="AN75:AQ75"/>
    <mergeCell ref="F72:H73"/>
  </mergeCells>
  <hyperlinks>
    <hyperlink ref="AR1" location="Содержание!A1" display="&gt; Главное меню"/>
  </hyperlinks>
  <pageMargins left="0.39370078740157483" right="0.39370078740157483" top="0.39370078740157483" bottom="0.39370078740157483" header="0.31496062992125984" footer="0.31496062992125984"/>
  <pageSetup paperSize="9" fitToHeight="0" orientation="landscape" r:id="rId1"/>
  <ignoredErrors>
    <ignoredError sqref="F49 F53 F5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45"/>
  <sheetViews>
    <sheetView showWhiteSpace="0" zoomScaleSheetLayoutView="106" workbookViewId="0">
      <pane ySplit="2" topLeftCell="A3" activePane="bottomLeft" state="frozen"/>
      <selection pane="bottomLeft" activeCell="A45" sqref="A45:AQ45"/>
    </sheetView>
  </sheetViews>
  <sheetFormatPr defaultRowHeight="15"/>
  <cols>
    <col min="1" max="52" width="3.28515625" customWidth="1"/>
    <col min="53" max="65" width="3.42578125" customWidth="1"/>
  </cols>
  <sheetData>
    <row r="1" spans="1:49" s="1" customFormat="1" ht="13.9" customHeight="1">
      <c r="A1" s="27"/>
      <c r="B1" s="217" t="s">
        <v>36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8"/>
      <c r="AJ1" s="28"/>
      <c r="AK1" s="28"/>
      <c r="AL1" s="28"/>
      <c r="AM1" s="28"/>
      <c r="AN1" s="28"/>
      <c r="AO1" s="28"/>
      <c r="AP1" s="28"/>
      <c r="AQ1" s="29"/>
      <c r="AR1" s="198" t="s">
        <v>297</v>
      </c>
      <c r="AS1" s="198"/>
      <c r="AT1" s="198"/>
      <c r="AU1" s="198"/>
      <c r="AV1" s="198"/>
      <c r="AW1" s="198"/>
    </row>
    <row r="2" spans="1:49" s="1" customFormat="1" ht="13.9" customHeight="1">
      <c r="A2" s="30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31"/>
      <c r="AJ2" s="31"/>
      <c r="AK2" s="31"/>
      <c r="AL2" s="31"/>
      <c r="AM2" s="31"/>
      <c r="AN2" s="31"/>
      <c r="AO2" s="31"/>
      <c r="AP2" s="31"/>
      <c r="AQ2" s="32"/>
      <c r="AR2" s="198"/>
      <c r="AS2" s="198"/>
      <c r="AT2" s="198"/>
      <c r="AU2" s="198"/>
      <c r="AV2" s="198"/>
      <c r="AW2" s="198"/>
    </row>
    <row r="3" spans="1:49" s="1" customFormat="1" ht="13.9" customHeight="1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5"/>
      <c r="AJ3" s="5"/>
      <c r="AK3" s="5"/>
      <c r="AL3" s="5"/>
      <c r="AM3" s="5"/>
      <c r="AN3" s="5"/>
      <c r="AO3" s="5"/>
      <c r="AP3" s="5"/>
      <c r="AQ3" s="5"/>
    </row>
    <row r="4" spans="1:49" s="1" customFormat="1" ht="13.9" customHeight="1">
      <c r="A4" s="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5"/>
      <c r="T4" s="219" t="s">
        <v>183</v>
      </c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</row>
    <row r="5" spans="1:49" s="1" customFormat="1" ht="4.1500000000000004" customHeight="1">
      <c r="A5" s="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9" s="1" customFormat="1" ht="13.9" customHeight="1">
      <c r="A6" s="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  <c r="T6" s="219" t="s">
        <v>184</v>
      </c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</row>
    <row r="7" spans="1:49" s="1" customFormat="1" ht="4.1500000000000004" customHeight="1">
      <c r="A7" s="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0" t="s">
        <v>186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2"/>
    </row>
    <row r="10" spans="1:4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7" t="s">
        <v>187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5"/>
    </row>
    <row r="11" spans="1:4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0" t="s">
        <v>5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2"/>
    </row>
    <row r="13" spans="1:4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23" t="s">
        <v>181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5"/>
    </row>
    <row r="14" spans="1:4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9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20" t="s">
        <v>6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2"/>
    </row>
    <row r="16" spans="1:49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23" t="s">
        <v>195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5"/>
    </row>
    <row r="17" spans="1:4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20" t="s">
        <v>7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2"/>
    </row>
    <row r="19" spans="1:4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23" t="s">
        <v>15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5"/>
    </row>
    <row r="20" spans="1:4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20" t="s">
        <v>11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</row>
    <row r="22" spans="1:4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3" t="s">
        <v>27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5"/>
    </row>
    <row r="23" spans="1:4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23" t="s">
        <v>28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5"/>
    </row>
    <row r="24" spans="1:4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23" t="s">
        <v>29</v>
      </c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5"/>
    </row>
    <row r="25" spans="1:4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23" t="s">
        <v>295</v>
      </c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5"/>
    </row>
    <row r="26" spans="1:4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s="80" customForma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s="80" customForma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50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50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50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50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5"/>
      <c r="S36" s="39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50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6" t="s">
        <v>9</v>
      </c>
      <c r="AN37" s="220">
        <v>0</v>
      </c>
      <c r="AO37" s="221"/>
      <c r="AP37" s="18" t="s">
        <v>10</v>
      </c>
      <c r="AQ37" s="17"/>
    </row>
    <row r="38" spans="1:50" ht="17.25">
      <c r="A38" s="26" t="s">
        <v>35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50" ht="51.4" customHeight="1">
      <c r="A39" s="40" t="s">
        <v>2</v>
      </c>
      <c r="B39" s="193" t="s">
        <v>0</v>
      </c>
      <c r="C39" s="194"/>
      <c r="D39" s="194"/>
      <c r="E39" s="196"/>
      <c r="F39" s="193" t="s">
        <v>68</v>
      </c>
      <c r="G39" s="194"/>
      <c r="H39" s="194"/>
      <c r="I39" s="195" t="s">
        <v>12</v>
      </c>
      <c r="J39" s="195"/>
      <c r="K39" s="195"/>
      <c r="L39" s="195"/>
      <c r="M39" s="195"/>
      <c r="N39" s="195" t="s">
        <v>17</v>
      </c>
      <c r="O39" s="195"/>
      <c r="P39" s="195"/>
      <c r="Q39" s="195" t="s">
        <v>52</v>
      </c>
      <c r="R39" s="195"/>
      <c r="S39" s="195"/>
      <c r="T39" s="195" t="s">
        <v>85</v>
      </c>
      <c r="U39" s="195"/>
      <c r="V39" s="195"/>
      <c r="W39" s="195" t="s">
        <v>1</v>
      </c>
      <c r="X39" s="195"/>
      <c r="Y39" s="195"/>
      <c r="Z39" s="195"/>
      <c r="AA39" s="195"/>
      <c r="AB39" s="195"/>
      <c r="AC39" s="195" t="s">
        <v>3</v>
      </c>
      <c r="AD39" s="195"/>
      <c r="AE39" s="195"/>
      <c r="AF39" s="195"/>
      <c r="AG39" s="195"/>
      <c r="AH39" s="195"/>
      <c r="AI39" s="195"/>
      <c r="AJ39" s="195" t="s">
        <v>51</v>
      </c>
      <c r="AK39" s="195"/>
      <c r="AL39" s="195"/>
      <c r="AM39" s="195"/>
      <c r="AN39" s="197" t="str">
        <f>CONCATENATE("Отпускная цена в рублях с НДС с учетом скидки   ",AN37," %")</f>
        <v>Отпускная цена в рублях с НДС с учетом скидки   0 %</v>
      </c>
      <c r="AO39" s="197"/>
      <c r="AP39" s="197"/>
      <c r="AQ39" s="197"/>
    </row>
    <row r="40" spans="1:50" ht="26.25" customHeight="1">
      <c r="A40" s="34">
        <v>1</v>
      </c>
      <c r="B40" s="126" t="s">
        <v>33</v>
      </c>
      <c r="C40" s="127"/>
      <c r="D40" s="127"/>
      <c r="E40" s="128"/>
      <c r="F40" s="172" t="s">
        <v>18</v>
      </c>
      <c r="G40" s="172"/>
      <c r="H40" s="172"/>
      <c r="I40" s="129" t="s">
        <v>196</v>
      </c>
      <c r="J40" s="129"/>
      <c r="K40" s="129"/>
      <c r="L40" s="129"/>
      <c r="M40" s="129"/>
      <c r="N40" s="130">
        <v>0.84</v>
      </c>
      <c r="O40" s="130"/>
      <c r="P40" s="130"/>
      <c r="Q40" s="157">
        <v>220</v>
      </c>
      <c r="R40" s="157"/>
      <c r="S40" s="157"/>
      <c r="T40" s="157">
        <v>400</v>
      </c>
      <c r="U40" s="157"/>
      <c r="V40" s="223"/>
      <c r="W40" s="224">
        <v>1090065</v>
      </c>
      <c r="X40" s="224"/>
      <c r="Y40" s="224"/>
      <c r="Z40" s="224"/>
      <c r="AA40" s="224"/>
      <c r="AB40" s="224"/>
      <c r="AC40" s="225" t="s">
        <v>39</v>
      </c>
      <c r="AD40" s="225"/>
      <c r="AE40" s="225"/>
      <c r="AF40" s="225"/>
      <c r="AG40" s="225"/>
      <c r="AH40" s="225"/>
      <c r="AI40" s="225"/>
      <c r="AJ40" s="230">
        <v>62170</v>
      </c>
      <c r="AK40" s="230"/>
      <c r="AL40" s="230"/>
      <c r="AM40" s="230"/>
      <c r="AN40" s="121">
        <f>ROUND(AJ40/100*(100-$AN$37),2)</f>
        <v>62170</v>
      </c>
      <c r="AO40" s="121"/>
      <c r="AP40" s="121"/>
      <c r="AQ40" s="121"/>
      <c r="AV40" s="82"/>
      <c r="AW40" s="79"/>
      <c r="AX40" s="79"/>
    </row>
    <row r="41" spans="1:50" ht="26.25" customHeight="1">
      <c r="A41" s="34">
        <v>2</v>
      </c>
      <c r="B41" s="126" t="s">
        <v>33</v>
      </c>
      <c r="C41" s="127"/>
      <c r="D41" s="127"/>
      <c r="E41" s="128"/>
      <c r="F41" s="227" t="s">
        <v>302</v>
      </c>
      <c r="G41" s="228"/>
      <c r="H41" s="228"/>
      <c r="I41" s="129" t="s">
        <v>196</v>
      </c>
      <c r="J41" s="129"/>
      <c r="K41" s="129"/>
      <c r="L41" s="129"/>
      <c r="M41" s="129"/>
      <c r="N41" s="130">
        <v>0.89</v>
      </c>
      <c r="O41" s="130"/>
      <c r="P41" s="130"/>
      <c r="Q41" s="132">
        <v>220</v>
      </c>
      <c r="R41" s="132"/>
      <c r="S41" s="132"/>
      <c r="T41" s="132">
        <v>400</v>
      </c>
      <c r="U41" s="132"/>
      <c r="V41" s="226"/>
      <c r="W41" s="229" t="s">
        <v>37</v>
      </c>
      <c r="X41" s="229"/>
      <c r="Y41" s="229"/>
      <c r="Z41" s="229"/>
      <c r="AA41" s="229"/>
      <c r="AB41" s="229"/>
      <c r="AC41" s="225" t="s">
        <v>40</v>
      </c>
      <c r="AD41" s="225"/>
      <c r="AE41" s="225"/>
      <c r="AF41" s="225"/>
      <c r="AG41" s="225"/>
      <c r="AH41" s="225"/>
      <c r="AI41" s="225"/>
      <c r="AJ41" s="230">
        <v>64380</v>
      </c>
      <c r="AK41" s="230"/>
      <c r="AL41" s="230"/>
      <c r="AM41" s="230"/>
      <c r="AN41" s="121">
        <f>ROUND(AJ41/100*(100-$AN$37),2)</f>
        <v>64380</v>
      </c>
      <c r="AO41" s="121"/>
      <c r="AP41" s="121"/>
      <c r="AQ41" s="121"/>
    </row>
    <row r="42" spans="1:50" ht="26.25" customHeight="1">
      <c r="A42" s="34">
        <v>3</v>
      </c>
      <c r="B42" s="126" t="s">
        <v>33</v>
      </c>
      <c r="C42" s="127"/>
      <c r="D42" s="127"/>
      <c r="E42" s="128"/>
      <c r="F42" s="227" t="s">
        <v>303</v>
      </c>
      <c r="G42" s="228"/>
      <c r="H42" s="228"/>
      <c r="I42" s="129" t="s">
        <v>196</v>
      </c>
      <c r="J42" s="129"/>
      <c r="K42" s="129"/>
      <c r="L42" s="129"/>
      <c r="M42" s="129"/>
      <c r="N42" s="130">
        <v>1.23</v>
      </c>
      <c r="O42" s="130"/>
      <c r="P42" s="130"/>
      <c r="Q42" s="132">
        <v>220</v>
      </c>
      <c r="R42" s="132"/>
      <c r="S42" s="132"/>
      <c r="T42" s="132">
        <v>400</v>
      </c>
      <c r="U42" s="132"/>
      <c r="V42" s="226"/>
      <c r="W42" s="229" t="s">
        <v>38</v>
      </c>
      <c r="X42" s="229"/>
      <c r="Y42" s="229"/>
      <c r="Z42" s="229"/>
      <c r="AA42" s="229"/>
      <c r="AB42" s="229"/>
      <c r="AC42" s="225" t="s">
        <v>41</v>
      </c>
      <c r="AD42" s="225"/>
      <c r="AE42" s="225"/>
      <c r="AF42" s="225"/>
      <c r="AG42" s="225"/>
      <c r="AH42" s="225"/>
      <c r="AI42" s="225"/>
      <c r="AJ42" s="230">
        <v>84100</v>
      </c>
      <c r="AK42" s="230"/>
      <c r="AL42" s="230"/>
      <c r="AM42" s="230"/>
      <c r="AN42" s="121">
        <f>ROUND(AJ42/100*(100-$AN$37),2)</f>
        <v>84100</v>
      </c>
      <c r="AO42" s="121"/>
      <c r="AP42" s="121"/>
      <c r="AQ42" s="121"/>
    </row>
    <row r="43" spans="1:50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5"/>
      <c r="S43" s="37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</row>
    <row r="44" spans="1:50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5"/>
      <c r="S44" s="39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50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</row>
  </sheetData>
  <mergeCells count="46">
    <mergeCell ref="AR1:AW2"/>
    <mergeCell ref="A45:AQ45"/>
    <mergeCell ref="AJ40:AM40"/>
    <mergeCell ref="AJ41:AM41"/>
    <mergeCell ref="AJ42:AM42"/>
    <mergeCell ref="I42:M42"/>
    <mergeCell ref="N42:P42"/>
    <mergeCell ref="Q42:S42"/>
    <mergeCell ref="T42:V42"/>
    <mergeCell ref="AN42:AQ42"/>
    <mergeCell ref="AN41:AQ41"/>
    <mergeCell ref="AN40:AQ40"/>
    <mergeCell ref="B41:E41"/>
    <mergeCell ref="B42:E42"/>
    <mergeCell ref="F42:H42"/>
    <mergeCell ref="W42:AB42"/>
    <mergeCell ref="AC42:AI42"/>
    <mergeCell ref="AJ39:AM39"/>
    <mergeCell ref="AN39:AQ39"/>
    <mergeCell ref="B40:E40"/>
    <mergeCell ref="T41:V41"/>
    <mergeCell ref="F39:H39"/>
    <mergeCell ref="I39:M39"/>
    <mergeCell ref="F41:H41"/>
    <mergeCell ref="I41:M41"/>
    <mergeCell ref="N41:P41"/>
    <mergeCell ref="Q41:S41"/>
    <mergeCell ref="AC40:AI40"/>
    <mergeCell ref="AC41:AI41"/>
    <mergeCell ref="W41:AB41"/>
    <mergeCell ref="B1:AH2"/>
    <mergeCell ref="T4:AQ4"/>
    <mergeCell ref="T6:AQ6"/>
    <mergeCell ref="AN37:AO37"/>
    <mergeCell ref="F40:H40"/>
    <mergeCell ref="I40:M40"/>
    <mergeCell ref="N40:P40"/>
    <mergeCell ref="Q40:S40"/>
    <mergeCell ref="B39:E39"/>
    <mergeCell ref="T39:V39"/>
    <mergeCell ref="N39:P39"/>
    <mergeCell ref="Q39:S39"/>
    <mergeCell ref="T40:V40"/>
    <mergeCell ref="W39:AB39"/>
    <mergeCell ref="AC39:AI39"/>
    <mergeCell ref="W40:AB40"/>
  </mergeCells>
  <hyperlinks>
    <hyperlink ref="AR1" location="Содержание!A1" display="&gt; Главное меню"/>
  </hyperlinks>
  <pageMargins left="0.39370078740157483" right="0.39370078740157483" top="0.39370078740157483" bottom="0.39370078740157483" header="0.31496062992125984" footer="0.31496062992125984"/>
  <pageSetup paperSize="9" fitToHeight="0" orientation="landscape" r:id="rId1"/>
  <ignoredErrors>
    <ignoredError sqref="F41:H42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79"/>
  <sheetViews>
    <sheetView showWhiteSpace="0" zoomScaleSheetLayoutView="106" workbookViewId="0">
      <pane ySplit="2" topLeftCell="A63" activePane="bottomLeft" state="frozen"/>
      <selection pane="bottomLeft" activeCell="A79" sqref="A79:AQ79"/>
    </sheetView>
  </sheetViews>
  <sheetFormatPr defaultRowHeight="15"/>
  <cols>
    <col min="1" max="52" width="3.28515625" customWidth="1"/>
    <col min="53" max="65" width="3.42578125" customWidth="1"/>
  </cols>
  <sheetData>
    <row r="1" spans="1:50" s="1" customFormat="1" ht="13.9" customHeight="1">
      <c r="A1" s="27"/>
      <c r="B1" s="217" t="s">
        <v>26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8"/>
      <c r="AJ1" s="28"/>
      <c r="AK1" s="28"/>
      <c r="AL1" s="28"/>
      <c r="AM1" s="28"/>
      <c r="AN1" s="28"/>
      <c r="AO1" s="28"/>
      <c r="AP1" s="28"/>
      <c r="AQ1" s="29"/>
      <c r="AR1" s="252" t="s">
        <v>297</v>
      </c>
      <c r="AS1" s="252"/>
      <c r="AT1" s="252"/>
      <c r="AU1" s="252"/>
      <c r="AV1" s="252"/>
      <c r="AW1" s="252"/>
      <c r="AX1" s="78"/>
    </row>
    <row r="2" spans="1:50" s="1" customFormat="1" ht="13.9" customHeight="1">
      <c r="A2" s="30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31"/>
      <c r="AJ2" s="31"/>
      <c r="AK2" s="31"/>
      <c r="AL2" s="31"/>
      <c r="AM2" s="31"/>
      <c r="AN2" s="31"/>
      <c r="AO2" s="31"/>
      <c r="AP2" s="31"/>
      <c r="AQ2" s="32"/>
      <c r="AR2" s="252"/>
      <c r="AS2" s="252"/>
      <c r="AT2" s="252"/>
      <c r="AU2" s="252"/>
      <c r="AV2" s="252"/>
      <c r="AW2" s="252"/>
      <c r="AX2" s="78"/>
    </row>
    <row r="3" spans="1:50" s="1" customFormat="1" ht="13.9" customHeight="1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5"/>
      <c r="AJ3" s="5"/>
      <c r="AK3" s="5"/>
      <c r="AL3" s="5"/>
      <c r="AM3" s="5"/>
      <c r="AN3" s="5"/>
      <c r="AO3" s="5"/>
      <c r="AP3" s="5"/>
      <c r="AQ3" s="5"/>
    </row>
    <row r="4" spans="1:50" s="1" customFormat="1" ht="13.9" customHeight="1">
      <c r="A4" s="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5"/>
      <c r="T4" s="219" t="s">
        <v>183</v>
      </c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</row>
    <row r="5" spans="1:50" s="1" customFormat="1" ht="4.1500000000000004" customHeight="1">
      <c r="A5" s="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50" s="1" customFormat="1" ht="13.9" customHeight="1">
      <c r="A6" s="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  <c r="T6" s="219" t="s">
        <v>184</v>
      </c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</row>
    <row r="7" spans="1:50" s="1" customFormat="1" ht="4.1500000000000004" customHeight="1">
      <c r="A7" s="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50" s="1" customFormat="1" ht="13.9" customHeight="1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  <c r="T8" s="219" t="s">
        <v>185</v>
      </c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</row>
    <row r="9" spans="1:50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5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20" t="s">
        <v>186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2"/>
    </row>
    <row r="11" spans="1:50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7" t="s">
        <v>193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5"/>
    </row>
    <row r="12" spans="1:50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57" t="s">
        <v>194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5"/>
    </row>
    <row r="13" spans="1:50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57" t="s">
        <v>189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5"/>
    </row>
    <row r="14" spans="1:50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73" t="s">
        <v>239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5"/>
    </row>
    <row r="15" spans="1:50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73" t="s">
        <v>240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5"/>
    </row>
    <row r="16" spans="1:50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7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20" t="s">
        <v>5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2"/>
    </row>
    <row r="18" spans="1:7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23" t="s">
        <v>181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5"/>
    </row>
    <row r="19" spans="1:7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23" t="s">
        <v>182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5"/>
    </row>
    <row r="20" spans="1:7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7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20" t="s">
        <v>6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</row>
    <row r="22" spans="1:7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3" t="s">
        <v>13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5"/>
    </row>
    <row r="23" spans="1:7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23" t="s">
        <v>195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5"/>
    </row>
    <row r="24" spans="1:7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7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20" t="s">
        <v>7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2"/>
    </row>
    <row r="26" spans="1:7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23" t="s">
        <v>99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5"/>
    </row>
    <row r="27" spans="1:7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7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20" t="s">
        <v>11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2"/>
    </row>
    <row r="29" spans="1:7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23" t="s">
        <v>27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5"/>
    </row>
    <row r="30" spans="1:7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23" t="s">
        <v>28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5"/>
    </row>
    <row r="31" spans="1:7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23" t="s">
        <v>29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5"/>
    </row>
    <row r="32" spans="1:7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23" t="s">
        <v>299</v>
      </c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5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23" t="s">
        <v>300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5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s="80" customForma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23" t="s">
        <v>301</v>
      </c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5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5"/>
      <c r="S35" s="39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7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20" t="s">
        <v>190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2"/>
    </row>
    <row r="37" spans="1:7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57" t="s">
        <v>191</v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5"/>
    </row>
    <row r="38" spans="1:7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57" t="s">
        <v>192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5"/>
    </row>
    <row r="39" spans="1:7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77" t="s">
        <v>294</v>
      </c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5"/>
    </row>
    <row r="40" spans="1:7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58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7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5"/>
      <c r="S41" s="39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7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6" t="s">
        <v>9</v>
      </c>
      <c r="AN42" s="220">
        <v>0</v>
      </c>
      <c r="AO42" s="221"/>
      <c r="AP42" s="18" t="s">
        <v>10</v>
      </c>
      <c r="AQ42" s="17"/>
    </row>
    <row r="43" spans="1:71" ht="17.25">
      <c r="A43" s="26" t="s">
        <v>34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71" ht="51.4" customHeight="1">
      <c r="A44" s="40" t="s">
        <v>2</v>
      </c>
      <c r="B44" s="193" t="s">
        <v>0</v>
      </c>
      <c r="C44" s="194"/>
      <c r="D44" s="194"/>
      <c r="E44" s="196"/>
      <c r="F44" s="193" t="s">
        <v>68</v>
      </c>
      <c r="G44" s="194"/>
      <c r="H44" s="194"/>
      <c r="I44" s="195" t="s">
        <v>298</v>
      </c>
      <c r="J44" s="195"/>
      <c r="K44" s="195"/>
      <c r="L44" s="195"/>
      <c r="M44" s="195"/>
      <c r="N44" s="195" t="s">
        <v>17</v>
      </c>
      <c r="O44" s="195"/>
      <c r="P44" s="195"/>
      <c r="Q44" s="195" t="s">
        <v>52</v>
      </c>
      <c r="R44" s="195"/>
      <c r="S44" s="195"/>
      <c r="T44" s="195" t="s">
        <v>85</v>
      </c>
      <c r="U44" s="195"/>
      <c r="V44" s="195"/>
      <c r="W44" s="195" t="s">
        <v>1</v>
      </c>
      <c r="X44" s="195"/>
      <c r="Y44" s="195"/>
      <c r="Z44" s="195"/>
      <c r="AA44" s="195"/>
      <c r="AB44" s="195"/>
      <c r="AC44" s="195" t="s">
        <v>3</v>
      </c>
      <c r="AD44" s="195"/>
      <c r="AE44" s="195"/>
      <c r="AF44" s="195"/>
      <c r="AG44" s="195"/>
      <c r="AH44" s="195"/>
      <c r="AI44" s="195"/>
      <c r="AJ44" s="195" t="s">
        <v>51</v>
      </c>
      <c r="AK44" s="195"/>
      <c r="AL44" s="195"/>
      <c r="AM44" s="195"/>
      <c r="AN44" s="197" t="str">
        <f>CONCATENATE("Отпускная цена в рублях с НДС с учетом скидки   ",AN42," %")</f>
        <v>Отпускная цена в рублях с НДС с учетом скидки   0 %</v>
      </c>
      <c r="AO44" s="197"/>
      <c r="AP44" s="197"/>
      <c r="AQ44" s="197"/>
    </row>
    <row r="45" spans="1:71" ht="26.25" customHeight="1">
      <c r="A45" s="34">
        <v>1</v>
      </c>
      <c r="B45" s="126" t="s">
        <v>33</v>
      </c>
      <c r="C45" s="127"/>
      <c r="D45" s="127"/>
      <c r="E45" s="128"/>
      <c r="F45" s="253" t="s">
        <v>310</v>
      </c>
      <c r="G45" s="254"/>
      <c r="H45" s="255"/>
      <c r="I45" s="129" t="s">
        <v>19</v>
      </c>
      <c r="J45" s="129"/>
      <c r="K45" s="129"/>
      <c r="L45" s="129"/>
      <c r="M45" s="129"/>
      <c r="N45" s="130">
        <v>1.1000000000000001</v>
      </c>
      <c r="O45" s="130"/>
      <c r="P45" s="130"/>
      <c r="Q45" s="157">
        <v>220</v>
      </c>
      <c r="R45" s="157"/>
      <c r="S45" s="157"/>
      <c r="T45" s="157">
        <v>400</v>
      </c>
      <c r="U45" s="157"/>
      <c r="V45" s="223"/>
      <c r="W45" s="224">
        <v>1090026</v>
      </c>
      <c r="X45" s="224"/>
      <c r="Y45" s="224"/>
      <c r="Z45" s="224"/>
      <c r="AA45" s="224"/>
      <c r="AB45" s="224"/>
      <c r="AC45" s="225" t="s">
        <v>69</v>
      </c>
      <c r="AD45" s="225"/>
      <c r="AE45" s="225"/>
      <c r="AF45" s="225"/>
      <c r="AG45" s="225"/>
      <c r="AH45" s="225"/>
      <c r="AI45" s="225"/>
      <c r="AJ45" s="230">
        <v>66600</v>
      </c>
      <c r="AK45" s="230"/>
      <c r="AL45" s="230"/>
      <c r="AM45" s="230"/>
      <c r="AN45" s="121">
        <f t="shared" ref="AN45:AN75" si="0">ROUND(AJ45/100*(100-$AN$42),2)</f>
        <v>66600</v>
      </c>
      <c r="AO45" s="121"/>
      <c r="AP45" s="121"/>
      <c r="AQ45" s="121"/>
      <c r="AT45" s="82"/>
      <c r="AU45" s="79"/>
      <c r="AV45" s="79"/>
    </row>
    <row r="46" spans="1:71" s="71" customFormat="1" ht="26.25" customHeight="1">
      <c r="A46" s="72">
        <v>2</v>
      </c>
      <c r="B46" s="126" t="s">
        <v>33</v>
      </c>
      <c r="C46" s="127"/>
      <c r="D46" s="127"/>
      <c r="E46" s="128"/>
      <c r="F46" s="151"/>
      <c r="G46" s="152"/>
      <c r="H46" s="153"/>
      <c r="I46" s="129" t="s">
        <v>19</v>
      </c>
      <c r="J46" s="129"/>
      <c r="K46" s="129"/>
      <c r="L46" s="129"/>
      <c r="M46" s="129"/>
      <c r="N46" s="130">
        <v>1.1000000000000001</v>
      </c>
      <c r="O46" s="130"/>
      <c r="P46" s="130"/>
      <c r="Q46" s="157">
        <v>220</v>
      </c>
      <c r="R46" s="157"/>
      <c r="S46" s="157"/>
      <c r="T46" s="157">
        <v>400</v>
      </c>
      <c r="U46" s="157"/>
      <c r="V46" s="223"/>
      <c r="W46" s="224">
        <v>1090073</v>
      </c>
      <c r="X46" s="224"/>
      <c r="Y46" s="224"/>
      <c r="Z46" s="224"/>
      <c r="AA46" s="224"/>
      <c r="AB46" s="224"/>
      <c r="AC46" s="225" t="s">
        <v>266</v>
      </c>
      <c r="AD46" s="225"/>
      <c r="AE46" s="225"/>
      <c r="AF46" s="225"/>
      <c r="AG46" s="225"/>
      <c r="AH46" s="225"/>
      <c r="AI46" s="225"/>
      <c r="AJ46" s="230">
        <v>79310</v>
      </c>
      <c r="AK46" s="230"/>
      <c r="AL46" s="230"/>
      <c r="AM46" s="230"/>
      <c r="AN46" s="121">
        <f t="shared" ref="AN46" si="1">ROUND(AJ46/100*(100-$AN$42),2)</f>
        <v>79310</v>
      </c>
      <c r="AO46" s="121"/>
      <c r="AP46" s="121"/>
      <c r="AQ46" s="121"/>
    </row>
    <row r="47" spans="1:71" s="71" customFormat="1" ht="26.25" customHeight="1">
      <c r="A47" s="72">
        <v>3</v>
      </c>
      <c r="B47" s="126" t="s">
        <v>33</v>
      </c>
      <c r="C47" s="127"/>
      <c r="D47" s="127"/>
      <c r="E47" s="128"/>
      <c r="F47" s="151"/>
      <c r="G47" s="152"/>
      <c r="H47" s="153"/>
      <c r="I47" s="129" t="s">
        <v>19</v>
      </c>
      <c r="J47" s="129"/>
      <c r="K47" s="129"/>
      <c r="L47" s="129"/>
      <c r="M47" s="129"/>
      <c r="N47" s="130">
        <v>1.1000000000000001</v>
      </c>
      <c r="O47" s="130"/>
      <c r="P47" s="130"/>
      <c r="Q47" s="157">
        <v>220</v>
      </c>
      <c r="R47" s="157"/>
      <c r="S47" s="157"/>
      <c r="T47" s="157">
        <v>400</v>
      </c>
      <c r="U47" s="157"/>
      <c r="V47" s="223"/>
      <c r="W47" s="224">
        <v>1090075</v>
      </c>
      <c r="X47" s="224"/>
      <c r="Y47" s="224"/>
      <c r="Z47" s="224"/>
      <c r="AA47" s="224"/>
      <c r="AB47" s="224"/>
      <c r="AC47" s="225" t="s">
        <v>267</v>
      </c>
      <c r="AD47" s="225"/>
      <c r="AE47" s="225"/>
      <c r="AF47" s="225"/>
      <c r="AG47" s="225"/>
      <c r="AH47" s="225"/>
      <c r="AI47" s="225"/>
      <c r="AJ47" s="230">
        <v>80250</v>
      </c>
      <c r="AK47" s="230"/>
      <c r="AL47" s="230"/>
      <c r="AM47" s="230"/>
      <c r="AN47" s="121">
        <f t="shared" si="0"/>
        <v>80250</v>
      </c>
      <c r="AO47" s="121"/>
      <c r="AP47" s="121"/>
      <c r="AQ47" s="121"/>
      <c r="AT47" s="82"/>
    </row>
    <row r="48" spans="1:71" s="71" customFormat="1" ht="26.25" customHeight="1">
      <c r="A48" s="75">
        <v>4</v>
      </c>
      <c r="B48" s="138" t="s">
        <v>33</v>
      </c>
      <c r="C48" s="139"/>
      <c r="D48" s="139"/>
      <c r="E48" s="140"/>
      <c r="F48" s="122"/>
      <c r="G48" s="123"/>
      <c r="H48" s="124"/>
      <c r="I48" s="141" t="s">
        <v>19</v>
      </c>
      <c r="J48" s="141"/>
      <c r="K48" s="141"/>
      <c r="L48" s="141"/>
      <c r="M48" s="141"/>
      <c r="N48" s="111">
        <v>1.1000000000000001</v>
      </c>
      <c r="O48" s="111"/>
      <c r="P48" s="111"/>
      <c r="Q48" s="178">
        <v>220</v>
      </c>
      <c r="R48" s="178"/>
      <c r="S48" s="178"/>
      <c r="T48" s="178">
        <v>400</v>
      </c>
      <c r="U48" s="178"/>
      <c r="V48" s="244"/>
      <c r="W48" s="240">
        <v>1090074</v>
      </c>
      <c r="X48" s="240"/>
      <c r="Y48" s="240"/>
      <c r="Z48" s="240"/>
      <c r="AA48" s="240"/>
      <c r="AB48" s="240"/>
      <c r="AC48" s="247" t="s">
        <v>268</v>
      </c>
      <c r="AD48" s="247"/>
      <c r="AE48" s="247"/>
      <c r="AF48" s="247"/>
      <c r="AG48" s="247"/>
      <c r="AH48" s="247"/>
      <c r="AI48" s="247"/>
      <c r="AJ48" s="235">
        <v>92960</v>
      </c>
      <c r="AK48" s="235"/>
      <c r="AL48" s="235"/>
      <c r="AM48" s="235"/>
      <c r="AN48" s="125">
        <f t="shared" ref="AN48" si="2">ROUND(AJ48/100*(100-$AN$42),2)</f>
        <v>92960</v>
      </c>
      <c r="AO48" s="125"/>
      <c r="AP48" s="125"/>
      <c r="AQ48" s="125"/>
    </row>
    <row r="49" spans="1:43" ht="26.25" customHeight="1">
      <c r="A49" s="74">
        <v>5</v>
      </c>
      <c r="B49" s="104" t="s">
        <v>33</v>
      </c>
      <c r="C49" s="105"/>
      <c r="D49" s="105"/>
      <c r="E49" s="106"/>
      <c r="F49" s="112" t="s">
        <v>311</v>
      </c>
      <c r="G49" s="113"/>
      <c r="H49" s="114"/>
      <c r="I49" s="107" t="s">
        <v>19</v>
      </c>
      <c r="J49" s="107"/>
      <c r="K49" s="107"/>
      <c r="L49" s="107"/>
      <c r="M49" s="107"/>
      <c r="N49" s="145" t="s">
        <v>101</v>
      </c>
      <c r="O49" s="145"/>
      <c r="P49" s="145"/>
      <c r="Q49" s="94">
        <v>220</v>
      </c>
      <c r="R49" s="94"/>
      <c r="S49" s="94"/>
      <c r="T49" s="94">
        <v>400</v>
      </c>
      <c r="U49" s="94"/>
      <c r="V49" s="231"/>
      <c r="W49" s="232">
        <v>1090063</v>
      </c>
      <c r="X49" s="232"/>
      <c r="Y49" s="232"/>
      <c r="Z49" s="232"/>
      <c r="AA49" s="232"/>
      <c r="AB49" s="232"/>
      <c r="AC49" s="248" t="s">
        <v>70</v>
      </c>
      <c r="AD49" s="248"/>
      <c r="AE49" s="248"/>
      <c r="AF49" s="248"/>
      <c r="AG49" s="248"/>
      <c r="AH49" s="248"/>
      <c r="AI49" s="248"/>
      <c r="AJ49" s="233">
        <v>70450</v>
      </c>
      <c r="AK49" s="233"/>
      <c r="AL49" s="233"/>
      <c r="AM49" s="233"/>
      <c r="AN49" s="103">
        <f t="shared" si="0"/>
        <v>70450</v>
      </c>
      <c r="AO49" s="103"/>
      <c r="AP49" s="103"/>
      <c r="AQ49" s="103"/>
    </row>
    <row r="50" spans="1:43" ht="26.25" customHeight="1">
      <c r="A50" s="72">
        <v>6</v>
      </c>
      <c r="B50" s="126" t="s">
        <v>33</v>
      </c>
      <c r="C50" s="127"/>
      <c r="D50" s="127"/>
      <c r="E50" s="128"/>
      <c r="F50" s="151"/>
      <c r="G50" s="152"/>
      <c r="H50" s="153"/>
      <c r="I50" s="129" t="s">
        <v>19</v>
      </c>
      <c r="J50" s="129"/>
      <c r="K50" s="129"/>
      <c r="L50" s="129"/>
      <c r="M50" s="129"/>
      <c r="N50" s="145" t="s">
        <v>101</v>
      </c>
      <c r="O50" s="145"/>
      <c r="P50" s="145"/>
      <c r="Q50" s="132">
        <v>220</v>
      </c>
      <c r="R50" s="132"/>
      <c r="S50" s="132"/>
      <c r="T50" s="132">
        <v>400</v>
      </c>
      <c r="U50" s="132"/>
      <c r="V50" s="226"/>
      <c r="W50" s="229">
        <v>1090076</v>
      </c>
      <c r="X50" s="229"/>
      <c r="Y50" s="229"/>
      <c r="Z50" s="229"/>
      <c r="AA50" s="229"/>
      <c r="AB50" s="229"/>
      <c r="AC50" s="225" t="s">
        <v>71</v>
      </c>
      <c r="AD50" s="225"/>
      <c r="AE50" s="225"/>
      <c r="AF50" s="225"/>
      <c r="AG50" s="225"/>
      <c r="AH50" s="225"/>
      <c r="AI50" s="225"/>
      <c r="AJ50" s="230">
        <v>83160</v>
      </c>
      <c r="AK50" s="230"/>
      <c r="AL50" s="230"/>
      <c r="AM50" s="230"/>
      <c r="AN50" s="121">
        <f>ROUND(AJ50/100*(100-$AN$42),2)</f>
        <v>83160</v>
      </c>
      <c r="AO50" s="121"/>
      <c r="AP50" s="121"/>
      <c r="AQ50" s="121"/>
    </row>
    <row r="51" spans="1:43" ht="26.25" customHeight="1">
      <c r="A51" s="72">
        <v>7</v>
      </c>
      <c r="B51" s="126" t="s">
        <v>33</v>
      </c>
      <c r="C51" s="127"/>
      <c r="D51" s="127"/>
      <c r="E51" s="128"/>
      <c r="F51" s="151"/>
      <c r="G51" s="152"/>
      <c r="H51" s="153"/>
      <c r="I51" s="129" t="s">
        <v>19</v>
      </c>
      <c r="J51" s="129"/>
      <c r="K51" s="129"/>
      <c r="L51" s="129"/>
      <c r="M51" s="129"/>
      <c r="N51" s="145" t="s">
        <v>101</v>
      </c>
      <c r="O51" s="145"/>
      <c r="P51" s="145"/>
      <c r="Q51" s="132">
        <v>220</v>
      </c>
      <c r="R51" s="132"/>
      <c r="S51" s="132"/>
      <c r="T51" s="132">
        <v>400</v>
      </c>
      <c r="U51" s="132"/>
      <c r="V51" s="226"/>
      <c r="W51" s="224">
        <v>1090078</v>
      </c>
      <c r="X51" s="224"/>
      <c r="Y51" s="224"/>
      <c r="Z51" s="224"/>
      <c r="AA51" s="224"/>
      <c r="AB51" s="224"/>
      <c r="AC51" s="225" t="s">
        <v>72</v>
      </c>
      <c r="AD51" s="225"/>
      <c r="AE51" s="225"/>
      <c r="AF51" s="225"/>
      <c r="AG51" s="225"/>
      <c r="AH51" s="225"/>
      <c r="AI51" s="225"/>
      <c r="AJ51" s="230">
        <v>84100</v>
      </c>
      <c r="AK51" s="230"/>
      <c r="AL51" s="230"/>
      <c r="AM51" s="230"/>
      <c r="AN51" s="121">
        <f>ROUND(AJ51/100*(100-$AN$42),2)</f>
        <v>84100</v>
      </c>
      <c r="AO51" s="121"/>
      <c r="AP51" s="121"/>
      <c r="AQ51" s="121"/>
    </row>
    <row r="52" spans="1:43" ht="26.25" customHeight="1">
      <c r="A52" s="75">
        <v>8</v>
      </c>
      <c r="B52" s="138" t="s">
        <v>33</v>
      </c>
      <c r="C52" s="139"/>
      <c r="D52" s="139"/>
      <c r="E52" s="140"/>
      <c r="F52" s="122"/>
      <c r="G52" s="123"/>
      <c r="H52" s="124"/>
      <c r="I52" s="141" t="s">
        <v>19</v>
      </c>
      <c r="J52" s="141"/>
      <c r="K52" s="141"/>
      <c r="L52" s="141"/>
      <c r="M52" s="141"/>
      <c r="N52" s="256" t="s">
        <v>101</v>
      </c>
      <c r="O52" s="256"/>
      <c r="P52" s="256"/>
      <c r="Q52" s="177">
        <v>220</v>
      </c>
      <c r="R52" s="177"/>
      <c r="S52" s="177"/>
      <c r="T52" s="177">
        <v>400</v>
      </c>
      <c r="U52" s="177"/>
      <c r="V52" s="234"/>
      <c r="W52" s="240">
        <v>1090077</v>
      </c>
      <c r="X52" s="240"/>
      <c r="Y52" s="240"/>
      <c r="Z52" s="240"/>
      <c r="AA52" s="240"/>
      <c r="AB52" s="240"/>
      <c r="AC52" s="247" t="s">
        <v>73</v>
      </c>
      <c r="AD52" s="247"/>
      <c r="AE52" s="247"/>
      <c r="AF52" s="247"/>
      <c r="AG52" s="247"/>
      <c r="AH52" s="247"/>
      <c r="AI52" s="247"/>
      <c r="AJ52" s="235">
        <v>96810</v>
      </c>
      <c r="AK52" s="235"/>
      <c r="AL52" s="235"/>
      <c r="AM52" s="235"/>
      <c r="AN52" s="125">
        <f>ROUND(AJ52/100*(100-$AN$42),2)</f>
        <v>96810</v>
      </c>
      <c r="AO52" s="125"/>
      <c r="AP52" s="125"/>
      <c r="AQ52" s="125"/>
    </row>
    <row r="53" spans="1:43" s="71" customFormat="1" ht="26.25" customHeight="1">
      <c r="A53" s="74">
        <v>9</v>
      </c>
      <c r="B53" s="104" t="s">
        <v>33</v>
      </c>
      <c r="C53" s="105"/>
      <c r="D53" s="105"/>
      <c r="E53" s="106"/>
      <c r="F53" s="112" t="s">
        <v>312</v>
      </c>
      <c r="G53" s="113"/>
      <c r="H53" s="114"/>
      <c r="I53" s="107" t="s">
        <v>20</v>
      </c>
      <c r="J53" s="107"/>
      <c r="K53" s="107"/>
      <c r="L53" s="107"/>
      <c r="M53" s="107"/>
      <c r="N53" s="241" t="s">
        <v>103</v>
      </c>
      <c r="O53" s="241"/>
      <c r="P53" s="241"/>
      <c r="Q53" s="94">
        <v>220</v>
      </c>
      <c r="R53" s="94"/>
      <c r="S53" s="94"/>
      <c r="T53" s="94">
        <v>800</v>
      </c>
      <c r="U53" s="94"/>
      <c r="V53" s="231"/>
      <c r="W53" s="232">
        <v>1090001</v>
      </c>
      <c r="X53" s="232"/>
      <c r="Y53" s="232"/>
      <c r="Z53" s="232"/>
      <c r="AA53" s="232"/>
      <c r="AB53" s="232"/>
      <c r="AC53" s="248" t="s">
        <v>74</v>
      </c>
      <c r="AD53" s="248"/>
      <c r="AE53" s="248"/>
      <c r="AF53" s="248"/>
      <c r="AG53" s="248"/>
      <c r="AH53" s="248"/>
      <c r="AI53" s="248"/>
      <c r="AJ53" s="233">
        <v>83400</v>
      </c>
      <c r="AK53" s="233"/>
      <c r="AL53" s="233"/>
      <c r="AM53" s="233"/>
      <c r="AN53" s="103">
        <f t="shared" ref="AN53:AN54" si="3">ROUND(AJ53/100*(100-$AN$42),2)</f>
        <v>83400</v>
      </c>
      <c r="AO53" s="103"/>
      <c r="AP53" s="103"/>
      <c r="AQ53" s="103"/>
    </row>
    <row r="54" spans="1:43" s="71" customFormat="1" ht="26.25" customHeight="1">
      <c r="A54" s="72">
        <v>10</v>
      </c>
      <c r="B54" s="126" t="s">
        <v>33</v>
      </c>
      <c r="C54" s="127"/>
      <c r="D54" s="127"/>
      <c r="E54" s="128"/>
      <c r="F54" s="151"/>
      <c r="G54" s="152"/>
      <c r="H54" s="153"/>
      <c r="I54" s="129" t="s">
        <v>20</v>
      </c>
      <c r="J54" s="129"/>
      <c r="K54" s="129"/>
      <c r="L54" s="129"/>
      <c r="M54" s="129"/>
      <c r="N54" s="145" t="s">
        <v>103</v>
      </c>
      <c r="O54" s="145"/>
      <c r="P54" s="145"/>
      <c r="Q54" s="132">
        <v>220</v>
      </c>
      <c r="R54" s="132"/>
      <c r="S54" s="132"/>
      <c r="T54" s="132">
        <v>800</v>
      </c>
      <c r="U54" s="132"/>
      <c r="V54" s="226"/>
      <c r="W54" s="224">
        <v>1090007</v>
      </c>
      <c r="X54" s="224"/>
      <c r="Y54" s="224"/>
      <c r="Z54" s="224"/>
      <c r="AA54" s="224"/>
      <c r="AB54" s="224"/>
      <c r="AC54" s="225" t="s">
        <v>269</v>
      </c>
      <c r="AD54" s="225"/>
      <c r="AE54" s="225"/>
      <c r="AF54" s="225"/>
      <c r="AG54" s="225"/>
      <c r="AH54" s="225"/>
      <c r="AI54" s="225"/>
      <c r="AJ54" s="230">
        <v>96110</v>
      </c>
      <c r="AK54" s="230"/>
      <c r="AL54" s="230"/>
      <c r="AM54" s="230"/>
      <c r="AN54" s="121">
        <f t="shared" si="3"/>
        <v>96110</v>
      </c>
      <c r="AO54" s="121"/>
      <c r="AP54" s="121"/>
      <c r="AQ54" s="121"/>
    </row>
    <row r="55" spans="1:43" s="71" customFormat="1" ht="26.25" customHeight="1">
      <c r="A55" s="72">
        <v>11</v>
      </c>
      <c r="B55" s="126" t="s">
        <v>33</v>
      </c>
      <c r="C55" s="127"/>
      <c r="D55" s="127"/>
      <c r="E55" s="128"/>
      <c r="F55" s="151"/>
      <c r="G55" s="152"/>
      <c r="H55" s="153"/>
      <c r="I55" s="129" t="s">
        <v>20</v>
      </c>
      <c r="J55" s="129"/>
      <c r="K55" s="129"/>
      <c r="L55" s="129"/>
      <c r="M55" s="129"/>
      <c r="N55" s="145" t="s">
        <v>103</v>
      </c>
      <c r="O55" s="145"/>
      <c r="P55" s="145"/>
      <c r="Q55" s="132">
        <v>220</v>
      </c>
      <c r="R55" s="132"/>
      <c r="S55" s="132"/>
      <c r="T55" s="132">
        <v>800</v>
      </c>
      <c r="U55" s="132"/>
      <c r="V55" s="226"/>
      <c r="W55" s="224">
        <v>1090009</v>
      </c>
      <c r="X55" s="224"/>
      <c r="Y55" s="224"/>
      <c r="Z55" s="224"/>
      <c r="AA55" s="224"/>
      <c r="AB55" s="224"/>
      <c r="AC55" s="225" t="s">
        <v>270</v>
      </c>
      <c r="AD55" s="225"/>
      <c r="AE55" s="225"/>
      <c r="AF55" s="225"/>
      <c r="AG55" s="225"/>
      <c r="AH55" s="225"/>
      <c r="AI55" s="225"/>
      <c r="AJ55" s="230">
        <v>97040</v>
      </c>
      <c r="AK55" s="230"/>
      <c r="AL55" s="230"/>
      <c r="AM55" s="230"/>
      <c r="AN55" s="121">
        <f t="shared" ref="AN55" si="4">ROUND(AJ55/100*(100-$AN$42),2)</f>
        <v>97040</v>
      </c>
      <c r="AO55" s="121"/>
      <c r="AP55" s="121"/>
      <c r="AQ55" s="121"/>
    </row>
    <row r="56" spans="1:43" ht="26.25" customHeight="1">
      <c r="A56" s="72">
        <v>12</v>
      </c>
      <c r="B56" s="126" t="s">
        <v>33</v>
      </c>
      <c r="C56" s="127"/>
      <c r="D56" s="127"/>
      <c r="E56" s="128"/>
      <c r="F56" s="151"/>
      <c r="G56" s="152"/>
      <c r="H56" s="153"/>
      <c r="I56" s="129" t="s">
        <v>20</v>
      </c>
      <c r="J56" s="129"/>
      <c r="K56" s="129"/>
      <c r="L56" s="129"/>
      <c r="M56" s="129"/>
      <c r="N56" s="145" t="s">
        <v>103</v>
      </c>
      <c r="O56" s="145"/>
      <c r="P56" s="145"/>
      <c r="Q56" s="132">
        <v>220</v>
      </c>
      <c r="R56" s="132"/>
      <c r="S56" s="132"/>
      <c r="T56" s="132">
        <v>800</v>
      </c>
      <c r="U56" s="132"/>
      <c r="V56" s="226"/>
      <c r="W56" s="224">
        <v>1090008</v>
      </c>
      <c r="X56" s="224"/>
      <c r="Y56" s="224"/>
      <c r="Z56" s="224"/>
      <c r="AA56" s="224"/>
      <c r="AB56" s="224"/>
      <c r="AC56" s="225" t="s">
        <v>271</v>
      </c>
      <c r="AD56" s="225"/>
      <c r="AE56" s="225"/>
      <c r="AF56" s="225"/>
      <c r="AG56" s="225"/>
      <c r="AH56" s="225"/>
      <c r="AI56" s="225"/>
      <c r="AJ56" s="230">
        <v>109760</v>
      </c>
      <c r="AK56" s="230"/>
      <c r="AL56" s="230"/>
      <c r="AM56" s="230"/>
      <c r="AN56" s="121">
        <f t="shared" si="0"/>
        <v>109760</v>
      </c>
      <c r="AO56" s="121"/>
      <c r="AP56" s="121"/>
      <c r="AQ56" s="121"/>
    </row>
    <row r="57" spans="1:43" ht="26.25" customHeight="1">
      <c r="A57" s="75">
        <v>13</v>
      </c>
      <c r="B57" s="138" t="s">
        <v>33</v>
      </c>
      <c r="C57" s="139"/>
      <c r="D57" s="139"/>
      <c r="E57" s="140"/>
      <c r="F57" s="122"/>
      <c r="G57" s="123"/>
      <c r="H57" s="124"/>
      <c r="I57" s="141" t="s">
        <v>20</v>
      </c>
      <c r="J57" s="141"/>
      <c r="K57" s="141"/>
      <c r="L57" s="141"/>
      <c r="M57" s="141"/>
      <c r="N57" s="179" t="s">
        <v>103</v>
      </c>
      <c r="O57" s="179"/>
      <c r="P57" s="179"/>
      <c r="Q57" s="177">
        <v>220</v>
      </c>
      <c r="R57" s="177"/>
      <c r="S57" s="177"/>
      <c r="T57" s="177">
        <v>800</v>
      </c>
      <c r="U57" s="177"/>
      <c r="V57" s="234"/>
      <c r="W57" s="240">
        <v>1090006</v>
      </c>
      <c r="X57" s="240"/>
      <c r="Y57" s="240"/>
      <c r="Z57" s="240"/>
      <c r="AA57" s="240"/>
      <c r="AB57" s="240"/>
      <c r="AC57" s="247" t="s">
        <v>75</v>
      </c>
      <c r="AD57" s="247"/>
      <c r="AE57" s="247"/>
      <c r="AF57" s="247"/>
      <c r="AG57" s="247"/>
      <c r="AH57" s="247"/>
      <c r="AI57" s="247"/>
      <c r="AJ57" s="235">
        <v>97630</v>
      </c>
      <c r="AK57" s="235"/>
      <c r="AL57" s="235"/>
      <c r="AM57" s="235"/>
      <c r="AN57" s="125">
        <f>ROUND(AJ57/100*(100-$AN$42),2)</f>
        <v>97630</v>
      </c>
      <c r="AO57" s="125"/>
      <c r="AP57" s="125"/>
      <c r="AQ57" s="125"/>
    </row>
    <row r="58" spans="1:43" ht="26.25" customHeight="1">
      <c r="A58" s="74">
        <v>14</v>
      </c>
      <c r="B58" s="104" t="s">
        <v>33</v>
      </c>
      <c r="C58" s="105"/>
      <c r="D58" s="105"/>
      <c r="E58" s="106"/>
      <c r="F58" s="112" t="s">
        <v>313</v>
      </c>
      <c r="G58" s="113"/>
      <c r="H58" s="114"/>
      <c r="I58" s="107" t="s">
        <v>20</v>
      </c>
      <c r="J58" s="107"/>
      <c r="K58" s="107"/>
      <c r="L58" s="107"/>
      <c r="M58" s="107"/>
      <c r="N58" s="92">
        <v>1.87</v>
      </c>
      <c r="O58" s="92"/>
      <c r="P58" s="92"/>
      <c r="Q58" s="94">
        <v>380</v>
      </c>
      <c r="R58" s="94"/>
      <c r="S58" s="94"/>
      <c r="T58" s="94">
        <v>800</v>
      </c>
      <c r="U58" s="94"/>
      <c r="V58" s="231"/>
      <c r="W58" s="232">
        <v>1090002</v>
      </c>
      <c r="X58" s="232"/>
      <c r="Y58" s="232"/>
      <c r="Z58" s="232"/>
      <c r="AA58" s="232"/>
      <c r="AB58" s="232"/>
      <c r="AC58" s="248" t="s">
        <v>76</v>
      </c>
      <c r="AD58" s="248"/>
      <c r="AE58" s="248"/>
      <c r="AF58" s="248"/>
      <c r="AG58" s="248"/>
      <c r="AH58" s="248"/>
      <c r="AI58" s="248"/>
      <c r="AJ58" s="233">
        <v>112560</v>
      </c>
      <c r="AK58" s="233"/>
      <c r="AL58" s="233"/>
      <c r="AM58" s="233"/>
      <c r="AN58" s="103">
        <f t="shared" si="0"/>
        <v>112560</v>
      </c>
      <c r="AO58" s="103"/>
      <c r="AP58" s="103"/>
      <c r="AQ58" s="103"/>
    </row>
    <row r="59" spans="1:43" s="71" customFormat="1" ht="26.25" customHeight="1">
      <c r="A59" s="72">
        <v>15</v>
      </c>
      <c r="B59" s="126" t="s">
        <v>33</v>
      </c>
      <c r="C59" s="127"/>
      <c r="D59" s="127"/>
      <c r="E59" s="128"/>
      <c r="F59" s="151"/>
      <c r="G59" s="152"/>
      <c r="H59" s="153"/>
      <c r="I59" s="129" t="s">
        <v>20</v>
      </c>
      <c r="J59" s="129"/>
      <c r="K59" s="129"/>
      <c r="L59" s="129"/>
      <c r="M59" s="129"/>
      <c r="N59" s="130">
        <v>1.87</v>
      </c>
      <c r="O59" s="130"/>
      <c r="P59" s="130"/>
      <c r="Q59" s="132">
        <v>380</v>
      </c>
      <c r="R59" s="132"/>
      <c r="S59" s="132"/>
      <c r="T59" s="132">
        <v>800</v>
      </c>
      <c r="U59" s="132"/>
      <c r="V59" s="226"/>
      <c r="W59" s="229">
        <v>1090185</v>
      </c>
      <c r="X59" s="229"/>
      <c r="Y59" s="229"/>
      <c r="Z59" s="229"/>
      <c r="AA59" s="229"/>
      <c r="AB59" s="229"/>
      <c r="AC59" s="225" t="s">
        <v>272</v>
      </c>
      <c r="AD59" s="225"/>
      <c r="AE59" s="225"/>
      <c r="AF59" s="225"/>
      <c r="AG59" s="225"/>
      <c r="AH59" s="225"/>
      <c r="AI59" s="225"/>
      <c r="AJ59" s="230">
        <v>125850</v>
      </c>
      <c r="AK59" s="230"/>
      <c r="AL59" s="230"/>
      <c r="AM59" s="230"/>
      <c r="AN59" s="121">
        <f t="shared" si="0"/>
        <v>125850</v>
      </c>
      <c r="AO59" s="121"/>
      <c r="AP59" s="121"/>
      <c r="AQ59" s="121"/>
    </row>
    <row r="60" spans="1:43" s="71" customFormat="1" ht="26.25" customHeight="1">
      <c r="A60" s="72">
        <v>16</v>
      </c>
      <c r="B60" s="126" t="s">
        <v>33</v>
      </c>
      <c r="C60" s="127"/>
      <c r="D60" s="127"/>
      <c r="E60" s="128"/>
      <c r="F60" s="151"/>
      <c r="G60" s="152"/>
      <c r="H60" s="153"/>
      <c r="I60" s="129" t="s">
        <v>20</v>
      </c>
      <c r="J60" s="129"/>
      <c r="K60" s="129"/>
      <c r="L60" s="129"/>
      <c r="M60" s="129"/>
      <c r="N60" s="130">
        <v>1.87</v>
      </c>
      <c r="O60" s="130"/>
      <c r="P60" s="130"/>
      <c r="Q60" s="132">
        <v>380</v>
      </c>
      <c r="R60" s="132"/>
      <c r="S60" s="132"/>
      <c r="T60" s="132">
        <v>800</v>
      </c>
      <c r="U60" s="132"/>
      <c r="V60" s="226"/>
      <c r="W60" s="224">
        <v>1090186</v>
      </c>
      <c r="X60" s="224"/>
      <c r="Y60" s="224"/>
      <c r="Z60" s="224"/>
      <c r="AA60" s="224"/>
      <c r="AB60" s="224"/>
      <c r="AC60" s="225" t="s">
        <v>273</v>
      </c>
      <c r="AD60" s="225"/>
      <c r="AE60" s="225"/>
      <c r="AF60" s="225"/>
      <c r="AG60" s="225"/>
      <c r="AH60" s="225"/>
      <c r="AI60" s="225"/>
      <c r="AJ60" s="230">
        <v>126900</v>
      </c>
      <c r="AK60" s="230"/>
      <c r="AL60" s="230"/>
      <c r="AM60" s="230"/>
      <c r="AN60" s="121">
        <f t="shared" ref="AN60" si="5">ROUND(AJ60/100*(100-$AN$42),2)</f>
        <v>126900</v>
      </c>
      <c r="AO60" s="121"/>
      <c r="AP60" s="121"/>
      <c r="AQ60" s="121"/>
    </row>
    <row r="61" spans="1:43" ht="26.25" customHeight="1">
      <c r="A61" s="75">
        <v>17</v>
      </c>
      <c r="B61" s="138" t="s">
        <v>33</v>
      </c>
      <c r="C61" s="139"/>
      <c r="D61" s="139"/>
      <c r="E61" s="140"/>
      <c r="F61" s="122"/>
      <c r="G61" s="123"/>
      <c r="H61" s="124"/>
      <c r="I61" s="141" t="s">
        <v>20</v>
      </c>
      <c r="J61" s="141"/>
      <c r="K61" s="141"/>
      <c r="L61" s="141"/>
      <c r="M61" s="141"/>
      <c r="N61" s="111">
        <v>1.87</v>
      </c>
      <c r="O61" s="111"/>
      <c r="P61" s="111"/>
      <c r="Q61" s="177">
        <v>380</v>
      </c>
      <c r="R61" s="177"/>
      <c r="S61" s="177"/>
      <c r="T61" s="177">
        <v>800</v>
      </c>
      <c r="U61" s="177"/>
      <c r="V61" s="234"/>
      <c r="W61" s="240">
        <v>1090187</v>
      </c>
      <c r="X61" s="240"/>
      <c r="Y61" s="240"/>
      <c r="Z61" s="240"/>
      <c r="AA61" s="240"/>
      <c r="AB61" s="240"/>
      <c r="AC61" s="247" t="s">
        <v>77</v>
      </c>
      <c r="AD61" s="247"/>
      <c r="AE61" s="247"/>
      <c r="AF61" s="247"/>
      <c r="AG61" s="247"/>
      <c r="AH61" s="247"/>
      <c r="AI61" s="247"/>
      <c r="AJ61" s="235">
        <v>140190</v>
      </c>
      <c r="AK61" s="235"/>
      <c r="AL61" s="235"/>
      <c r="AM61" s="235"/>
      <c r="AN61" s="125">
        <f>ROUND(AJ61/100*(100-$AN$42),2)</f>
        <v>140190</v>
      </c>
      <c r="AO61" s="125"/>
      <c r="AP61" s="125"/>
      <c r="AQ61" s="125"/>
    </row>
    <row r="62" spans="1:43" ht="26.25" customHeight="1">
      <c r="A62" s="74">
        <v>18</v>
      </c>
      <c r="B62" s="104" t="s">
        <v>33</v>
      </c>
      <c r="C62" s="105"/>
      <c r="D62" s="105"/>
      <c r="E62" s="106"/>
      <c r="F62" s="112" t="s">
        <v>314</v>
      </c>
      <c r="G62" s="113"/>
      <c r="H62" s="114"/>
      <c r="I62" s="243" t="s">
        <v>21</v>
      </c>
      <c r="J62" s="243"/>
      <c r="K62" s="243"/>
      <c r="L62" s="243"/>
      <c r="M62" s="243"/>
      <c r="N62" s="145">
        <v>2.34</v>
      </c>
      <c r="O62" s="145"/>
      <c r="P62" s="145"/>
      <c r="Q62" s="187">
        <v>380</v>
      </c>
      <c r="R62" s="187"/>
      <c r="S62" s="187"/>
      <c r="T62" s="187">
        <v>2000</v>
      </c>
      <c r="U62" s="187"/>
      <c r="V62" s="115"/>
      <c r="W62" s="232">
        <v>1090004</v>
      </c>
      <c r="X62" s="232"/>
      <c r="Y62" s="232"/>
      <c r="Z62" s="232"/>
      <c r="AA62" s="232"/>
      <c r="AB62" s="232"/>
      <c r="AC62" s="249" t="s">
        <v>78</v>
      </c>
      <c r="AD62" s="249"/>
      <c r="AE62" s="249"/>
      <c r="AF62" s="249"/>
      <c r="AG62" s="249"/>
      <c r="AH62" s="249"/>
      <c r="AI62" s="249"/>
      <c r="AJ62" s="233">
        <v>150460</v>
      </c>
      <c r="AK62" s="233"/>
      <c r="AL62" s="233"/>
      <c r="AM62" s="233"/>
      <c r="AN62" s="242">
        <f t="shared" si="0"/>
        <v>150460</v>
      </c>
      <c r="AO62" s="242"/>
      <c r="AP62" s="242"/>
      <c r="AQ62" s="242"/>
    </row>
    <row r="63" spans="1:43" s="71" customFormat="1" ht="26.25" customHeight="1">
      <c r="A63" s="72">
        <v>19</v>
      </c>
      <c r="B63" s="126" t="s">
        <v>33</v>
      </c>
      <c r="C63" s="127"/>
      <c r="D63" s="127"/>
      <c r="E63" s="128"/>
      <c r="F63" s="151"/>
      <c r="G63" s="152"/>
      <c r="H63" s="153"/>
      <c r="I63" s="237" t="s">
        <v>21</v>
      </c>
      <c r="J63" s="237"/>
      <c r="K63" s="237"/>
      <c r="L63" s="237"/>
      <c r="M63" s="237"/>
      <c r="N63" s="238">
        <v>2.34</v>
      </c>
      <c r="O63" s="238"/>
      <c r="P63" s="238"/>
      <c r="Q63" s="228">
        <v>380</v>
      </c>
      <c r="R63" s="228"/>
      <c r="S63" s="228"/>
      <c r="T63" s="228">
        <v>2000</v>
      </c>
      <c r="U63" s="228"/>
      <c r="V63" s="239"/>
      <c r="W63" s="224">
        <v>1090011</v>
      </c>
      <c r="X63" s="224"/>
      <c r="Y63" s="224"/>
      <c r="Z63" s="224"/>
      <c r="AA63" s="224"/>
      <c r="AB63" s="224"/>
      <c r="AC63" s="250" t="s">
        <v>274</v>
      </c>
      <c r="AD63" s="250"/>
      <c r="AE63" s="250"/>
      <c r="AF63" s="250"/>
      <c r="AG63" s="250"/>
      <c r="AH63" s="250"/>
      <c r="AI63" s="250"/>
      <c r="AJ63" s="230">
        <v>162470</v>
      </c>
      <c r="AK63" s="230"/>
      <c r="AL63" s="230"/>
      <c r="AM63" s="230"/>
      <c r="AN63" s="236">
        <f>ROUND(AJ63/100*(100-$AN$42),2)</f>
        <v>162470</v>
      </c>
      <c r="AO63" s="236"/>
      <c r="AP63" s="236"/>
      <c r="AQ63" s="236"/>
    </row>
    <row r="64" spans="1:43" ht="26.25" customHeight="1">
      <c r="A64" s="72">
        <v>20</v>
      </c>
      <c r="B64" s="126" t="s">
        <v>33</v>
      </c>
      <c r="C64" s="127"/>
      <c r="D64" s="127"/>
      <c r="E64" s="128"/>
      <c r="F64" s="151"/>
      <c r="G64" s="152"/>
      <c r="H64" s="153"/>
      <c r="I64" s="237" t="s">
        <v>21</v>
      </c>
      <c r="J64" s="237"/>
      <c r="K64" s="237"/>
      <c r="L64" s="237"/>
      <c r="M64" s="237"/>
      <c r="N64" s="238">
        <v>2.34</v>
      </c>
      <c r="O64" s="238"/>
      <c r="P64" s="238"/>
      <c r="Q64" s="228">
        <v>380</v>
      </c>
      <c r="R64" s="228"/>
      <c r="S64" s="228"/>
      <c r="T64" s="228">
        <v>2000</v>
      </c>
      <c r="U64" s="228"/>
      <c r="V64" s="239"/>
      <c r="W64" s="224">
        <v>1090013</v>
      </c>
      <c r="X64" s="224"/>
      <c r="Y64" s="224"/>
      <c r="Z64" s="224"/>
      <c r="AA64" s="224"/>
      <c r="AB64" s="224"/>
      <c r="AC64" s="250" t="s">
        <v>79</v>
      </c>
      <c r="AD64" s="250"/>
      <c r="AE64" s="250"/>
      <c r="AF64" s="250"/>
      <c r="AG64" s="250"/>
      <c r="AH64" s="250"/>
      <c r="AI64" s="250"/>
      <c r="AJ64" s="230">
        <v>165740</v>
      </c>
      <c r="AK64" s="230"/>
      <c r="AL64" s="230"/>
      <c r="AM64" s="230"/>
      <c r="AN64" s="236">
        <f>ROUND(AJ64/100*(100-$AN$42),2)</f>
        <v>165740</v>
      </c>
      <c r="AO64" s="236"/>
      <c r="AP64" s="236"/>
      <c r="AQ64" s="236"/>
    </row>
    <row r="65" spans="1:43" ht="26.25" customHeight="1">
      <c r="A65" s="75">
        <v>21</v>
      </c>
      <c r="B65" s="138" t="s">
        <v>33</v>
      </c>
      <c r="C65" s="139"/>
      <c r="D65" s="139"/>
      <c r="E65" s="140"/>
      <c r="F65" s="122"/>
      <c r="G65" s="123"/>
      <c r="H65" s="124"/>
      <c r="I65" s="245" t="s">
        <v>21</v>
      </c>
      <c r="J65" s="245"/>
      <c r="K65" s="245"/>
      <c r="L65" s="245"/>
      <c r="M65" s="245"/>
      <c r="N65" s="179">
        <v>2.34</v>
      </c>
      <c r="O65" s="179"/>
      <c r="P65" s="179"/>
      <c r="Q65" s="188">
        <v>380</v>
      </c>
      <c r="R65" s="188"/>
      <c r="S65" s="188"/>
      <c r="T65" s="188">
        <v>2000</v>
      </c>
      <c r="U65" s="188"/>
      <c r="V65" s="246"/>
      <c r="W65" s="240">
        <v>1090012</v>
      </c>
      <c r="X65" s="240"/>
      <c r="Y65" s="240"/>
      <c r="Z65" s="240"/>
      <c r="AA65" s="240"/>
      <c r="AB65" s="240"/>
      <c r="AC65" s="251" t="s">
        <v>80</v>
      </c>
      <c r="AD65" s="251"/>
      <c r="AE65" s="251"/>
      <c r="AF65" s="251"/>
      <c r="AG65" s="251"/>
      <c r="AH65" s="251"/>
      <c r="AI65" s="251"/>
      <c r="AJ65" s="235">
        <v>174600</v>
      </c>
      <c r="AK65" s="235"/>
      <c r="AL65" s="235"/>
      <c r="AM65" s="235"/>
      <c r="AN65" s="185">
        <f>ROUND(AJ65/100*(100-$AN$42),2)</f>
        <v>174600</v>
      </c>
      <c r="AO65" s="185"/>
      <c r="AP65" s="185"/>
      <c r="AQ65" s="185"/>
    </row>
    <row r="66" spans="1:43" ht="26.25" customHeight="1">
      <c r="A66" s="74">
        <v>22</v>
      </c>
      <c r="B66" s="104" t="s">
        <v>33</v>
      </c>
      <c r="C66" s="105"/>
      <c r="D66" s="105"/>
      <c r="E66" s="106"/>
      <c r="F66" s="112" t="s">
        <v>315</v>
      </c>
      <c r="G66" s="113"/>
      <c r="H66" s="114"/>
      <c r="I66" s="107" t="s">
        <v>21</v>
      </c>
      <c r="J66" s="107"/>
      <c r="K66" s="107"/>
      <c r="L66" s="107"/>
      <c r="M66" s="107"/>
      <c r="N66" s="92">
        <v>3.4</v>
      </c>
      <c r="O66" s="92"/>
      <c r="P66" s="92"/>
      <c r="Q66" s="94">
        <v>380</v>
      </c>
      <c r="R66" s="94"/>
      <c r="S66" s="94"/>
      <c r="T66" s="94">
        <v>2000</v>
      </c>
      <c r="U66" s="94"/>
      <c r="V66" s="231"/>
      <c r="W66" s="232">
        <v>1090014</v>
      </c>
      <c r="X66" s="232"/>
      <c r="Y66" s="232"/>
      <c r="Z66" s="232"/>
      <c r="AA66" s="232"/>
      <c r="AB66" s="232"/>
      <c r="AC66" s="248" t="s">
        <v>81</v>
      </c>
      <c r="AD66" s="248"/>
      <c r="AE66" s="248"/>
      <c r="AF66" s="248"/>
      <c r="AG66" s="248"/>
      <c r="AH66" s="248"/>
      <c r="AI66" s="248"/>
      <c r="AJ66" s="233">
        <v>182650</v>
      </c>
      <c r="AK66" s="233"/>
      <c r="AL66" s="233"/>
      <c r="AM66" s="233"/>
      <c r="AN66" s="103">
        <f t="shared" si="0"/>
        <v>182650</v>
      </c>
      <c r="AO66" s="103"/>
      <c r="AP66" s="103"/>
      <c r="AQ66" s="103"/>
    </row>
    <row r="67" spans="1:43" s="71" customFormat="1" ht="26.25" customHeight="1">
      <c r="A67" s="72">
        <v>23</v>
      </c>
      <c r="B67" s="126" t="s">
        <v>33</v>
      </c>
      <c r="C67" s="127"/>
      <c r="D67" s="127"/>
      <c r="E67" s="128"/>
      <c r="F67" s="151"/>
      <c r="G67" s="152"/>
      <c r="H67" s="153"/>
      <c r="I67" s="129" t="s">
        <v>21</v>
      </c>
      <c r="J67" s="129"/>
      <c r="K67" s="129"/>
      <c r="L67" s="129"/>
      <c r="M67" s="129"/>
      <c r="N67" s="130">
        <v>3.4</v>
      </c>
      <c r="O67" s="130"/>
      <c r="P67" s="130"/>
      <c r="Q67" s="132">
        <v>380</v>
      </c>
      <c r="R67" s="132"/>
      <c r="S67" s="132"/>
      <c r="T67" s="132">
        <v>2000</v>
      </c>
      <c r="U67" s="132"/>
      <c r="V67" s="226"/>
      <c r="W67" s="224">
        <v>1090016</v>
      </c>
      <c r="X67" s="224"/>
      <c r="Y67" s="224"/>
      <c r="Z67" s="224"/>
      <c r="AA67" s="224"/>
      <c r="AB67" s="224"/>
      <c r="AC67" s="225" t="s">
        <v>275</v>
      </c>
      <c r="AD67" s="225"/>
      <c r="AE67" s="225"/>
      <c r="AF67" s="225"/>
      <c r="AG67" s="225"/>
      <c r="AH67" s="225"/>
      <c r="AI67" s="225"/>
      <c r="AJ67" s="230">
        <v>194660</v>
      </c>
      <c r="AK67" s="230"/>
      <c r="AL67" s="230"/>
      <c r="AM67" s="230"/>
      <c r="AN67" s="121">
        <f t="shared" ref="AN67" si="6">ROUND(AJ67/100*(100-$AN$42),2)</f>
        <v>194660</v>
      </c>
      <c r="AO67" s="121"/>
      <c r="AP67" s="121"/>
      <c r="AQ67" s="121"/>
    </row>
    <row r="68" spans="1:43" s="71" customFormat="1" ht="26.25" customHeight="1">
      <c r="A68" s="72">
        <v>24</v>
      </c>
      <c r="B68" s="126" t="s">
        <v>33</v>
      </c>
      <c r="C68" s="127"/>
      <c r="D68" s="127"/>
      <c r="E68" s="128"/>
      <c r="F68" s="151"/>
      <c r="G68" s="152"/>
      <c r="H68" s="153"/>
      <c r="I68" s="129" t="s">
        <v>21</v>
      </c>
      <c r="J68" s="129"/>
      <c r="K68" s="129"/>
      <c r="L68" s="129"/>
      <c r="M68" s="129"/>
      <c r="N68" s="130">
        <v>3.4</v>
      </c>
      <c r="O68" s="130"/>
      <c r="P68" s="130"/>
      <c r="Q68" s="132">
        <v>380</v>
      </c>
      <c r="R68" s="132"/>
      <c r="S68" s="132"/>
      <c r="T68" s="132">
        <v>2000</v>
      </c>
      <c r="U68" s="132"/>
      <c r="V68" s="226"/>
      <c r="W68" s="224">
        <v>1090018</v>
      </c>
      <c r="X68" s="224"/>
      <c r="Y68" s="224"/>
      <c r="Z68" s="224"/>
      <c r="AA68" s="224"/>
      <c r="AB68" s="224"/>
      <c r="AC68" s="225" t="s">
        <v>276</v>
      </c>
      <c r="AD68" s="225"/>
      <c r="AE68" s="225"/>
      <c r="AF68" s="225"/>
      <c r="AG68" s="225"/>
      <c r="AH68" s="225"/>
      <c r="AI68" s="225"/>
      <c r="AJ68" s="230">
        <v>196640</v>
      </c>
      <c r="AK68" s="230"/>
      <c r="AL68" s="230"/>
      <c r="AM68" s="230"/>
      <c r="AN68" s="121">
        <f t="shared" si="0"/>
        <v>196640</v>
      </c>
      <c r="AO68" s="121"/>
      <c r="AP68" s="121"/>
      <c r="AQ68" s="121"/>
    </row>
    <row r="69" spans="1:43" s="71" customFormat="1" ht="26.25" customHeight="1">
      <c r="A69" s="75">
        <v>25</v>
      </c>
      <c r="B69" s="138" t="s">
        <v>33</v>
      </c>
      <c r="C69" s="139"/>
      <c r="D69" s="139"/>
      <c r="E69" s="140"/>
      <c r="F69" s="122"/>
      <c r="G69" s="123"/>
      <c r="H69" s="124"/>
      <c r="I69" s="141" t="s">
        <v>21</v>
      </c>
      <c r="J69" s="141"/>
      <c r="K69" s="141"/>
      <c r="L69" s="141"/>
      <c r="M69" s="141"/>
      <c r="N69" s="111">
        <v>3.4</v>
      </c>
      <c r="O69" s="111"/>
      <c r="P69" s="111"/>
      <c r="Q69" s="177">
        <v>380</v>
      </c>
      <c r="R69" s="177"/>
      <c r="S69" s="177"/>
      <c r="T69" s="177">
        <v>2000</v>
      </c>
      <c r="U69" s="177"/>
      <c r="V69" s="234"/>
      <c r="W69" s="240">
        <v>1090017</v>
      </c>
      <c r="X69" s="240"/>
      <c r="Y69" s="240"/>
      <c r="Z69" s="240"/>
      <c r="AA69" s="240"/>
      <c r="AB69" s="240"/>
      <c r="AC69" s="247" t="s">
        <v>277</v>
      </c>
      <c r="AD69" s="247"/>
      <c r="AE69" s="247"/>
      <c r="AF69" s="247"/>
      <c r="AG69" s="247"/>
      <c r="AH69" s="247"/>
      <c r="AI69" s="247"/>
      <c r="AJ69" s="235">
        <v>207840</v>
      </c>
      <c r="AK69" s="235"/>
      <c r="AL69" s="235"/>
      <c r="AM69" s="235"/>
      <c r="AN69" s="125">
        <f t="shared" ref="AN69:AN70" si="7">ROUND(AJ69/100*(100-$AN$42),2)</f>
        <v>207840</v>
      </c>
      <c r="AO69" s="125"/>
      <c r="AP69" s="125"/>
      <c r="AQ69" s="125"/>
    </row>
    <row r="70" spans="1:43" s="71" customFormat="1" ht="26.25" customHeight="1">
      <c r="A70" s="74" t="s">
        <v>259</v>
      </c>
      <c r="B70" s="104" t="s">
        <v>33</v>
      </c>
      <c r="C70" s="105"/>
      <c r="D70" s="105"/>
      <c r="E70" s="106"/>
      <c r="F70" s="112" t="s">
        <v>316</v>
      </c>
      <c r="G70" s="113"/>
      <c r="H70" s="114"/>
      <c r="I70" s="107" t="s">
        <v>32</v>
      </c>
      <c r="J70" s="107"/>
      <c r="K70" s="107"/>
      <c r="L70" s="107"/>
      <c r="M70" s="107"/>
      <c r="N70" s="92">
        <v>4.4000000000000004</v>
      </c>
      <c r="O70" s="92"/>
      <c r="P70" s="92"/>
      <c r="Q70" s="170">
        <v>380</v>
      </c>
      <c r="R70" s="170"/>
      <c r="S70" s="170"/>
      <c r="T70" s="94">
        <v>4000</v>
      </c>
      <c r="U70" s="94"/>
      <c r="V70" s="231"/>
      <c r="W70" s="232">
        <v>1090003</v>
      </c>
      <c r="X70" s="232"/>
      <c r="Y70" s="232"/>
      <c r="Z70" s="232"/>
      <c r="AA70" s="232"/>
      <c r="AB70" s="232"/>
      <c r="AC70" s="248" t="s">
        <v>82</v>
      </c>
      <c r="AD70" s="248"/>
      <c r="AE70" s="248"/>
      <c r="AF70" s="248"/>
      <c r="AG70" s="248"/>
      <c r="AH70" s="248"/>
      <c r="AI70" s="248"/>
      <c r="AJ70" s="233">
        <v>249470</v>
      </c>
      <c r="AK70" s="233"/>
      <c r="AL70" s="233"/>
      <c r="AM70" s="233"/>
      <c r="AN70" s="103">
        <f t="shared" si="7"/>
        <v>249470</v>
      </c>
      <c r="AO70" s="103"/>
      <c r="AP70" s="103"/>
      <c r="AQ70" s="103"/>
    </row>
    <row r="71" spans="1:43" ht="26.25" customHeight="1">
      <c r="A71" s="75" t="s">
        <v>260</v>
      </c>
      <c r="B71" s="138" t="s">
        <v>33</v>
      </c>
      <c r="C71" s="139"/>
      <c r="D71" s="139"/>
      <c r="E71" s="140"/>
      <c r="F71" s="122"/>
      <c r="G71" s="123"/>
      <c r="H71" s="124"/>
      <c r="I71" s="141" t="s">
        <v>32</v>
      </c>
      <c r="J71" s="141"/>
      <c r="K71" s="141"/>
      <c r="L71" s="141"/>
      <c r="M71" s="141"/>
      <c r="N71" s="111">
        <v>4.4000000000000004</v>
      </c>
      <c r="O71" s="111"/>
      <c r="P71" s="111"/>
      <c r="Q71" s="176">
        <v>380</v>
      </c>
      <c r="R71" s="176"/>
      <c r="S71" s="176"/>
      <c r="T71" s="177">
        <v>4000</v>
      </c>
      <c r="U71" s="177"/>
      <c r="V71" s="234"/>
      <c r="W71" s="240">
        <v>1090056</v>
      </c>
      <c r="X71" s="240"/>
      <c r="Y71" s="240"/>
      <c r="Z71" s="240"/>
      <c r="AA71" s="240"/>
      <c r="AB71" s="240"/>
      <c r="AC71" s="247" t="s">
        <v>278</v>
      </c>
      <c r="AD71" s="247"/>
      <c r="AE71" s="247"/>
      <c r="AF71" s="247"/>
      <c r="AG71" s="247"/>
      <c r="AH71" s="247"/>
      <c r="AI71" s="247"/>
      <c r="AJ71" s="235">
        <v>261140</v>
      </c>
      <c r="AK71" s="235"/>
      <c r="AL71" s="235"/>
      <c r="AM71" s="235"/>
      <c r="AN71" s="125">
        <f t="shared" si="0"/>
        <v>261140</v>
      </c>
      <c r="AO71" s="125"/>
      <c r="AP71" s="125"/>
      <c r="AQ71" s="125"/>
    </row>
    <row r="72" spans="1:43" s="71" customFormat="1" ht="26.25" customHeight="1">
      <c r="A72" s="74" t="s">
        <v>261</v>
      </c>
      <c r="B72" s="104" t="s">
        <v>33</v>
      </c>
      <c r="C72" s="105"/>
      <c r="D72" s="105"/>
      <c r="E72" s="106"/>
      <c r="F72" s="112" t="s">
        <v>317</v>
      </c>
      <c r="G72" s="113"/>
      <c r="H72" s="114"/>
      <c r="I72" s="107" t="s">
        <v>22</v>
      </c>
      <c r="J72" s="107"/>
      <c r="K72" s="107"/>
      <c r="L72" s="107"/>
      <c r="M72" s="107"/>
      <c r="N72" s="92">
        <v>6.25</v>
      </c>
      <c r="O72" s="92"/>
      <c r="P72" s="92"/>
      <c r="Q72" s="170">
        <v>380</v>
      </c>
      <c r="R72" s="170"/>
      <c r="S72" s="170"/>
      <c r="T72" s="94">
        <v>6000</v>
      </c>
      <c r="U72" s="94"/>
      <c r="V72" s="231"/>
      <c r="W72" s="232">
        <v>1090019</v>
      </c>
      <c r="X72" s="232"/>
      <c r="Y72" s="232"/>
      <c r="Z72" s="232"/>
      <c r="AA72" s="232"/>
      <c r="AB72" s="232"/>
      <c r="AC72" s="248" t="s">
        <v>83</v>
      </c>
      <c r="AD72" s="248"/>
      <c r="AE72" s="248"/>
      <c r="AF72" s="248"/>
      <c r="AG72" s="248"/>
      <c r="AH72" s="248"/>
      <c r="AI72" s="248"/>
      <c r="AJ72" s="233">
        <v>478780</v>
      </c>
      <c r="AK72" s="233"/>
      <c r="AL72" s="233"/>
      <c r="AM72" s="233"/>
      <c r="AN72" s="103">
        <f t="shared" ref="AN72" si="8">ROUND(AJ72/100*(100-$AN$42),2)</f>
        <v>478780</v>
      </c>
      <c r="AO72" s="103"/>
      <c r="AP72" s="103"/>
      <c r="AQ72" s="103"/>
    </row>
    <row r="73" spans="1:43" ht="26.25" customHeight="1">
      <c r="A73" s="75" t="s">
        <v>262</v>
      </c>
      <c r="B73" s="138" t="s">
        <v>33</v>
      </c>
      <c r="C73" s="139"/>
      <c r="D73" s="139"/>
      <c r="E73" s="140"/>
      <c r="F73" s="122"/>
      <c r="G73" s="123"/>
      <c r="H73" s="124"/>
      <c r="I73" s="141" t="s">
        <v>22</v>
      </c>
      <c r="J73" s="141"/>
      <c r="K73" s="141"/>
      <c r="L73" s="141"/>
      <c r="M73" s="141"/>
      <c r="N73" s="111">
        <v>6.25</v>
      </c>
      <c r="O73" s="111"/>
      <c r="P73" s="111"/>
      <c r="Q73" s="176">
        <v>380</v>
      </c>
      <c r="R73" s="176"/>
      <c r="S73" s="176"/>
      <c r="T73" s="177">
        <v>6000</v>
      </c>
      <c r="U73" s="177"/>
      <c r="V73" s="234"/>
      <c r="W73" s="240">
        <v>1090021</v>
      </c>
      <c r="X73" s="240"/>
      <c r="Y73" s="240"/>
      <c r="Z73" s="240"/>
      <c r="AA73" s="240"/>
      <c r="AB73" s="240"/>
      <c r="AC73" s="247" t="s">
        <v>279</v>
      </c>
      <c r="AD73" s="247"/>
      <c r="AE73" s="247"/>
      <c r="AF73" s="247"/>
      <c r="AG73" s="247"/>
      <c r="AH73" s="247"/>
      <c r="AI73" s="247"/>
      <c r="AJ73" s="235">
        <v>490440</v>
      </c>
      <c r="AK73" s="235"/>
      <c r="AL73" s="235"/>
      <c r="AM73" s="235"/>
      <c r="AN73" s="125">
        <f t="shared" si="0"/>
        <v>490440</v>
      </c>
      <c r="AO73" s="125"/>
      <c r="AP73" s="125"/>
      <c r="AQ73" s="125"/>
    </row>
    <row r="74" spans="1:43" s="71" customFormat="1" ht="26.25" customHeight="1">
      <c r="A74" s="74" t="s">
        <v>263</v>
      </c>
      <c r="B74" s="104" t="s">
        <v>33</v>
      </c>
      <c r="C74" s="105"/>
      <c r="D74" s="105"/>
      <c r="E74" s="106"/>
      <c r="F74" s="112" t="s">
        <v>318</v>
      </c>
      <c r="G74" s="113"/>
      <c r="H74" s="114"/>
      <c r="I74" s="107" t="s">
        <v>22</v>
      </c>
      <c r="J74" s="107"/>
      <c r="K74" s="107"/>
      <c r="L74" s="107"/>
      <c r="M74" s="107"/>
      <c r="N74" s="92">
        <v>7.8</v>
      </c>
      <c r="O74" s="92"/>
      <c r="P74" s="92"/>
      <c r="Q74" s="93">
        <v>380</v>
      </c>
      <c r="R74" s="93"/>
      <c r="S74" s="93"/>
      <c r="T74" s="94">
        <v>6000</v>
      </c>
      <c r="U74" s="94"/>
      <c r="V74" s="231"/>
      <c r="W74" s="232">
        <v>1090029</v>
      </c>
      <c r="X74" s="232"/>
      <c r="Y74" s="232"/>
      <c r="Z74" s="232"/>
      <c r="AA74" s="232"/>
      <c r="AB74" s="232"/>
      <c r="AC74" s="248" t="s">
        <v>84</v>
      </c>
      <c r="AD74" s="248"/>
      <c r="AE74" s="248"/>
      <c r="AF74" s="248"/>
      <c r="AG74" s="248"/>
      <c r="AH74" s="248"/>
      <c r="AI74" s="248"/>
      <c r="AJ74" s="233">
        <v>499300</v>
      </c>
      <c r="AK74" s="233"/>
      <c r="AL74" s="233"/>
      <c r="AM74" s="233"/>
      <c r="AN74" s="103">
        <f t="shared" ref="AN74" si="9">ROUND(AJ74/100*(100-$AN$42),2)</f>
        <v>499300</v>
      </c>
      <c r="AO74" s="103"/>
      <c r="AP74" s="103"/>
      <c r="AQ74" s="103"/>
    </row>
    <row r="75" spans="1:43" ht="26.25" customHeight="1">
      <c r="A75" s="72" t="s">
        <v>264</v>
      </c>
      <c r="B75" s="126" t="s">
        <v>33</v>
      </c>
      <c r="C75" s="127"/>
      <c r="D75" s="127"/>
      <c r="E75" s="128"/>
      <c r="F75" s="115"/>
      <c r="G75" s="116"/>
      <c r="H75" s="117"/>
      <c r="I75" s="129" t="s">
        <v>22</v>
      </c>
      <c r="J75" s="129"/>
      <c r="K75" s="129"/>
      <c r="L75" s="129"/>
      <c r="M75" s="129"/>
      <c r="N75" s="130">
        <v>7.8</v>
      </c>
      <c r="O75" s="130"/>
      <c r="P75" s="130"/>
      <c r="Q75" s="172">
        <v>380</v>
      </c>
      <c r="R75" s="172"/>
      <c r="S75" s="172"/>
      <c r="T75" s="132">
        <v>6000</v>
      </c>
      <c r="U75" s="132"/>
      <c r="V75" s="226"/>
      <c r="W75" s="224">
        <v>1090031</v>
      </c>
      <c r="X75" s="224"/>
      <c r="Y75" s="224"/>
      <c r="Z75" s="224"/>
      <c r="AA75" s="224"/>
      <c r="AB75" s="224"/>
      <c r="AC75" s="225" t="s">
        <v>280</v>
      </c>
      <c r="AD75" s="225"/>
      <c r="AE75" s="225"/>
      <c r="AF75" s="225"/>
      <c r="AG75" s="225"/>
      <c r="AH75" s="225"/>
      <c r="AI75" s="225"/>
      <c r="AJ75" s="230">
        <v>510960</v>
      </c>
      <c r="AK75" s="230"/>
      <c r="AL75" s="230"/>
      <c r="AM75" s="230"/>
      <c r="AN75" s="121">
        <f t="shared" si="0"/>
        <v>510960</v>
      </c>
      <c r="AO75" s="121"/>
      <c r="AP75" s="121"/>
      <c r="AQ75" s="121"/>
    </row>
    <row r="76" spans="1:4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5"/>
      <c r="S76" s="37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</row>
    <row r="77" spans="1:43" s="71" customFormat="1">
      <c r="A77" s="76"/>
      <c r="B77" s="76" t="s">
        <v>265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5"/>
      <c r="S77" s="39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1:43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5"/>
      <c r="S78" s="39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1:43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</row>
  </sheetData>
  <mergeCells count="305">
    <mergeCell ref="AN45:AQ45"/>
    <mergeCell ref="AN56:AQ56"/>
    <mergeCell ref="AJ56:AM56"/>
    <mergeCell ref="N51:P51"/>
    <mergeCell ref="B52:E52"/>
    <mergeCell ref="AN50:AQ50"/>
    <mergeCell ref="AC45:AI45"/>
    <mergeCell ref="AC46:AI46"/>
    <mergeCell ref="AC47:AI47"/>
    <mergeCell ref="AC48:AI48"/>
    <mergeCell ref="AC49:AI49"/>
    <mergeCell ref="AR1:AW2"/>
    <mergeCell ref="F45:H48"/>
    <mergeCell ref="F49:H52"/>
    <mergeCell ref="F53:H57"/>
    <mergeCell ref="AN44:AQ44"/>
    <mergeCell ref="I49:M49"/>
    <mergeCell ref="T49:V49"/>
    <mergeCell ref="W46:AB46"/>
    <mergeCell ref="W49:AB49"/>
    <mergeCell ref="W48:AB48"/>
    <mergeCell ref="AJ44:AM44"/>
    <mergeCell ref="AN52:AQ52"/>
    <mergeCell ref="I52:M52"/>
    <mergeCell ref="N52:P52"/>
    <mergeCell ref="T52:V52"/>
    <mergeCell ref="AJ53:AM53"/>
    <mergeCell ref="AN53:AQ53"/>
    <mergeCell ref="AJ54:AM54"/>
    <mergeCell ref="B1:AH2"/>
    <mergeCell ref="T4:AQ4"/>
    <mergeCell ref="T6:AQ6"/>
    <mergeCell ref="T8:AQ8"/>
    <mergeCell ref="AN42:AO42"/>
    <mergeCell ref="AN49:AQ49"/>
    <mergeCell ref="F70:H71"/>
    <mergeCell ref="F72:H73"/>
    <mergeCell ref="AJ71:AM71"/>
    <mergeCell ref="AC56:AI56"/>
    <mergeCell ref="AC57:AI57"/>
    <mergeCell ref="AC58:AI58"/>
    <mergeCell ref="AC59:AI59"/>
    <mergeCell ref="AC60:AI60"/>
    <mergeCell ref="AC61:AI61"/>
    <mergeCell ref="AC62:AI62"/>
    <mergeCell ref="AC63:AI63"/>
    <mergeCell ref="AC64:AI64"/>
    <mergeCell ref="AC65:AI65"/>
    <mergeCell ref="AC66:AI66"/>
    <mergeCell ref="AC67:AI67"/>
    <mergeCell ref="AC68:AI68"/>
    <mergeCell ref="AC69:AI69"/>
    <mergeCell ref="I56:M56"/>
    <mergeCell ref="N56:P56"/>
    <mergeCell ref="N57:P57"/>
    <mergeCell ref="I69:M69"/>
    <mergeCell ref="AC70:AI70"/>
    <mergeCell ref="AC71:AI71"/>
    <mergeCell ref="AC72:AI72"/>
    <mergeCell ref="AJ45:AM45"/>
    <mergeCell ref="AJ49:AM49"/>
    <mergeCell ref="B49:E49"/>
    <mergeCell ref="A79:AQ79"/>
    <mergeCell ref="I73:M73"/>
    <mergeCell ref="I75:M75"/>
    <mergeCell ref="N64:P64"/>
    <mergeCell ref="N65:P65"/>
    <mergeCell ref="AN71:AQ71"/>
    <mergeCell ref="B73:E73"/>
    <mergeCell ref="AN66:AQ66"/>
    <mergeCell ref="B71:E71"/>
    <mergeCell ref="AJ73:AM73"/>
    <mergeCell ref="AJ75:AM75"/>
    <mergeCell ref="AN73:AQ73"/>
    <mergeCell ref="B75:E75"/>
    <mergeCell ref="B64:E64"/>
    <mergeCell ref="I66:M66"/>
    <mergeCell ref="I71:M71"/>
    <mergeCell ref="AN64:AQ64"/>
    <mergeCell ref="AN65:AQ65"/>
    <mergeCell ref="N73:P73"/>
    <mergeCell ref="N75:P75"/>
    <mergeCell ref="Q65:S65"/>
    <mergeCell ref="AJ52:AM52"/>
    <mergeCell ref="B65:E65"/>
    <mergeCell ref="B61:E61"/>
    <mergeCell ref="AJ64:AM64"/>
    <mergeCell ref="AJ65:AM65"/>
    <mergeCell ref="I64:M64"/>
    <mergeCell ref="I65:M65"/>
    <mergeCell ref="N66:P66"/>
    <mergeCell ref="T65:V65"/>
    <mergeCell ref="T66:V66"/>
    <mergeCell ref="T54:V54"/>
    <mergeCell ref="W54:AB54"/>
    <mergeCell ref="B56:E56"/>
    <mergeCell ref="Q66:S66"/>
    <mergeCell ref="F58:H61"/>
    <mergeCell ref="F62:H65"/>
    <mergeCell ref="F66:H69"/>
    <mergeCell ref="AC52:AI52"/>
    <mergeCell ref="AC53:AI53"/>
    <mergeCell ref="AC54:AI54"/>
    <mergeCell ref="AC55:AI55"/>
    <mergeCell ref="B44:E44"/>
    <mergeCell ref="F44:H44"/>
    <mergeCell ref="I44:M44"/>
    <mergeCell ref="N44:P44"/>
    <mergeCell ref="Q44:S44"/>
    <mergeCell ref="T44:V44"/>
    <mergeCell ref="W44:AB44"/>
    <mergeCell ref="AC44:AI44"/>
    <mergeCell ref="I45:M45"/>
    <mergeCell ref="T45:V45"/>
    <mergeCell ref="W45:AB45"/>
    <mergeCell ref="Q45:S45"/>
    <mergeCell ref="B45:E45"/>
    <mergeCell ref="N45:P45"/>
    <mergeCell ref="B48:E48"/>
    <mergeCell ref="I48:M48"/>
    <mergeCell ref="Q48:S48"/>
    <mergeCell ref="T48:V48"/>
    <mergeCell ref="AJ51:AM51"/>
    <mergeCell ref="AN51:AQ51"/>
    <mergeCell ref="B50:E50"/>
    <mergeCell ref="AJ48:AM48"/>
    <mergeCell ref="AN48:AQ48"/>
    <mergeCell ref="Q49:S49"/>
    <mergeCell ref="B51:E51"/>
    <mergeCell ref="I50:M50"/>
    <mergeCell ref="I51:M51"/>
    <mergeCell ref="T50:V50"/>
    <mergeCell ref="T51:V51"/>
    <mergeCell ref="N49:P49"/>
    <mergeCell ref="N50:P50"/>
    <mergeCell ref="AJ50:AM50"/>
    <mergeCell ref="AC50:AI50"/>
    <mergeCell ref="AC51:AI51"/>
    <mergeCell ref="B47:E47"/>
    <mergeCell ref="I47:M47"/>
    <mergeCell ref="T47:V47"/>
    <mergeCell ref="W47:AB47"/>
    <mergeCell ref="AJ47:AM47"/>
    <mergeCell ref="AN47:AQ47"/>
    <mergeCell ref="B46:E46"/>
    <mergeCell ref="I46:M46"/>
    <mergeCell ref="T46:V46"/>
    <mergeCell ref="N46:P46"/>
    <mergeCell ref="Q46:S46"/>
    <mergeCell ref="AN46:AQ46"/>
    <mergeCell ref="AJ46:AM46"/>
    <mergeCell ref="B57:E57"/>
    <mergeCell ref="N54:P54"/>
    <mergeCell ref="Q54:S54"/>
    <mergeCell ref="Q50:S50"/>
    <mergeCell ref="Q51:S51"/>
    <mergeCell ref="Q52:S52"/>
    <mergeCell ref="W50:AB50"/>
    <mergeCell ref="W51:AB51"/>
    <mergeCell ref="W52:AB52"/>
    <mergeCell ref="T56:V56"/>
    <mergeCell ref="W56:AB56"/>
    <mergeCell ref="B55:E55"/>
    <mergeCell ref="B53:E53"/>
    <mergeCell ref="I53:M53"/>
    <mergeCell ref="T53:V53"/>
    <mergeCell ref="W53:AB53"/>
    <mergeCell ref="B54:E54"/>
    <mergeCell ref="I54:M54"/>
    <mergeCell ref="B62:E62"/>
    <mergeCell ref="AN62:AQ62"/>
    <mergeCell ref="AJ57:AM57"/>
    <mergeCell ref="AN57:AQ57"/>
    <mergeCell ref="I57:M57"/>
    <mergeCell ref="I58:M58"/>
    <mergeCell ref="I61:M61"/>
    <mergeCell ref="I62:M62"/>
    <mergeCell ref="AJ58:AM58"/>
    <mergeCell ref="AJ62:AM62"/>
    <mergeCell ref="N58:P58"/>
    <mergeCell ref="N61:P61"/>
    <mergeCell ref="N62:P62"/>
    <mergeCell ref="B58:E58"/>
    <mergeCell ref="W61:AB61"/>
    <mergeCell ref="W62:AB62"/>
    <mergeCell ref="AJ61:AM61"/>
    <mergeCell ref="AN61:AQ61"/>
    <mergeCell ref="T57:V57"/>
    <mergeCell ref="T58:V58"/>
    <mergeCell ref="T61:V61"/>
    <mergeCell ref="W57:AB57"/>
    <mergeCell ref="W58:AB58"/>
    <mergeCell ref="B60:E60"/>
    <mergeCell ref="N48:P48"/>
    <mergeCell ref="N47:P47"/>
    <mergeCell ref="Q47:S47"/>
    <mergeCell ref="N68:P68"/>
    <mergeCell ref="Q59:S59"/>
    <mergeCell ref="N71:P71"/>
    <mergeCell ref="N53:P53"/>
    <mergeCell ref="Q53:S53"/>
    <mergeCell ref="N69:P69"/>
    <mergeCell ref="Q69:S69"/>
    <mergeCell ref="Q71:S71"/>
    <mergeCell ref="W71:AB71"/>
    <mergeCell ref="W73:AB73"/>
    <mergeCell ref="W75:AB75"/>
    <mergeCell ref="W64:AB64"/>
    <mergeCell ref="T69:V69"/>
    <mergeCell ref="W69:AB69"/>
    <mergeCell ref="T71:V71"/>
    <mergeCell ref="Q75:S75"/>
    <mergeCell ref="Q56:S56"/>
    <mergeCell ref="Q57:S57"/>
    <mergeCell ref="Q58:S58"/>
    <mergeCell ref="Q61:S61"/>
    <mergeCell ref="Q62:S62"/>
    <mergeCell ref="Q64:S64"/>
    <mergeCell ref="Q73:S73"/>
    <mergeCell ref="AN54:AQ54"/>
    <mergeCell ref="T59:V59"/>
    <mergeCell ref="W59:AB59"/>
    <mergeCell ref="AJ59:AM59"/>
    <mergeCell ref="AN59:AQ59"/>
    <mergeCell ref="I55:M55"/>
    <mergeCell ref="N55:P55"/>
    <mergeCell ref="Q55:S55"/>
    <mergeCell ref="T55:V55"/>
    <mergeCell ref="W55:AB55"/>
    <mergeCell ref="AJ55:AM55"/>
    <mergeCell ref="AN55:AQ55"/>
    <mergeCell ref="AN58:AQ58"/>
    <mergeCell ref="B63:E63"/>
    <mergeCell ref="I63:M63"/>
    <mergeCell ref="N63:P63"/>
    <mergeCell ref="Q63:S63"/>
    <mergeCell ref="T63:V63"/>
    <mergeCell ref="W63:AB63"/>
    <mergeCell ref="AJ63:AM63"/>
    <mergeCell ref="Q68:S68"/>
    <mergeCell ref="T68:V68"/>
    <mergeCell ref="W68:AB68"/>
    <mergeCell ref="AJ68:AM68"/>
    <mergeCell ref="T64:V64"/>
    <mergeCell ref="W65:AB65"/>
    <mergeCell ref="W66:AB66"/>
    <mergeCell ref="B66:E66"/>
    <mergeCell ref="AJ66:AM66"/>
    <mergeCell ref="AN68:AQ68"/>
    <mergeCell ref="AN67:AQ67"/>
    <mergeCell ref="I60:M60"/>
    <mergeCell ref="N60:P60"/>
    <mergeCell ref="Q60:S60"/>
    <mergeCell ref="T60:V60"/>
    <mergeCell ref="W60:AB60"/>
    <mergeCell ref="AJ60:AM60"/>
    <mergeCell ref="AN60:AQ60"/>
    <mergeCell ref="T62:V62"/>
    <mergeCell ref="B59:E59"/>
    <mergeCell ref="I59:M59"/>
    <mergeCell ref="N59:P59"/>
    <mergeCell ref="AJ69:AM69"/>
    <mergeCell ref="AN63:AQ63"/>
    <mergeCell ref="AN70:AQ70"/>
    <mergeCell ref="B67:E67"/>
    <mergeCell ref="I67:M67"/>
    <mergeCell ref="N67:P67"/>
    <mergeCell ref="Q67:S67"/>
    <mergeCell ref="T67:V67"/>
    <mergeCell ref="W67:AB67"/>
    <mergeCell ref="AJ67:AM67"/>
    <mergeCell ref="AN69:AQ69"/>
    <mergeCell ref="B68:E68"/>
    <mergeCell ref="I68:M68"/>
    <mergeCell ref="B70:E70"/>
    <mergeCell ref="I70:M70"/>
    <mergeCell ref="N70:P70"/>
    <mergeCell ref="Q70:S70"/>
    <mergeCell ref="T70:V70"/>
    <mergeCell ref="W70:AB70"/>
    <mergeCell ref="AJ70:AM70"/>
    <mergeCell ref="B69:E69"/>
    <mergeCell ref="AN72:AQ72"/>
    <mergeCell ref="B74:E74"/>
    <mergeCell ref="I74:M74"/>
    <mergeCell ref="N74:P74"/>
    <mergeCell ref="Q74:S74"/>
    <mergeCell ref="T74:V74"/>
    <mergeCell ref="W74:AB74"/>
    <mergeCell ref="AJ74:AM74"/>
    <mergeCell ref="AN74:AQ74"/>
    <mergeCell ref="B72:E72"/>
    <mergeCell ref="I72:M72"/>
    <mergeCell ref="N72:P72"/>
    <mergeCell ref="Q72:S72"/>
    <mergeCell ref="T72:V72"/>
    <mergeCell ref="W72:AB72"/>
    <mergeCell ref="AJ72:AM72"/>
    <mergeCell ref="T73:V73"/>
    <mergeCell ref="F74:H75"/>
    <mergeCell ref="T75:V75"/>
    <mergeCell ref="AC73:AI73"/>
    <mergeCell ref="AC74:AI74"/>
    <mergeCell ref="AC75:AI75"/>
    <mergeCell ref="AN75:AQ75"/>
  </mergeCells>
  <hyperlinks>
    <hyperlink ref="AR1" location="Содержание!A1" display="&gt; Главное меню"/>
  </hyperlinks>
  <pageMargins left="0.39370078740157483" right="0.39370078740157483" top="0.39370078740157483" bottom="0.39370078740157483" header="0.31496062992125984" footer="0.31496062992125984"/>
  <pageSetup paperSize="9" fitToHeight="0" orientation="landscape" r:id="rId1"/>
  <ignoredErrors>
    <ignoredError sqref="F53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R78"/>
  <sheetViews>
    <sheetView showWhiteSpace="0" zoomScaleSheetLayoutView="106" workbookViewId="0">
      <pane ySplit="2" topLeftCell="A63" activePane="bottomLeft" state="frozen"/>
      <selection pane="bottomLeft" activeCell="A78" sqref="A78:AQ78"/>
    </sheetView>
  </sheetViews>
  <sheetFormatPr defaultColWidth="8.85546875" defaultRowHeight="15"/>
  <cols>
    <col min="1" max="52" width="3.28515625" customWidth="1"/>
    <col min="53" max="65" width="3.42578125" customWidth="1"/>
  </cols>
  <sheetData>
    <row r="1" spans="1:49" s="1" customFormat="1" ht="13.9" customHeight="1">
      <c r="A1" s="27"/>
      <c r="B1" s="217" t="s">
        <v>86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8"/>
      <c r="AJ1" s="28"/>
      <c r="AK1" s="28"/>
      <c r="AL1" s="28"/>
      <c r="AM1" s="28"/>
      <c r="AN1" s="28"/>
      <c r="AO1" s="28"/>
      <c r="AP1" s="28"/>
      <c r="AQ1" s="29"/>
      <c r="AR1" s="198" t="s">
        <v>297</v>
      </c>
      <c r="AS1" s="198"/>
      <c r="AT1" s="198"/>
      <c r="AU1" s="198"/>
      <c r="AV1" s="198"/>
      <c r="AW1" s="198"/>
    </row>
    <row r="2" spans="1:49" s="1" customFormat="1" ht="13.9" customHeight="1">
      <c r="A2" s="30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31"/>
      <c r="AJ2" s="31"/>
      <c r="AK2" s="31"/>
      <c r="AL2" s="31"/>
      <c r="AM2" s="31"/>
      <c r="AN2" s="31"/>
      <c r="AO2" s="31"/>
      <c r="AP2" s="31"/>
      <c r="AQ2" s="32"/>
      <c r="AR2" s="198"/>
      <c r="AS2" s="198"/>
      <c r="AT2" s="198"/>
      <c r="AU2" s="198"/>
      <c r="AV2" s="198"/>
      <c r="AW2" s="198"/>
    </row>
    <row r="3" spans="1:49" s="1" customFormat="1" ht="13.9" customHeight="1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5"/>
      <c r="AJ3" s="5"/>
      <c r="AK3" s="5"/>
      <c r="AL3" s="5"/>
      <c r="AM3" s="5"/>
      <c r="AN3" s="5"/>
      <c r="AO3" s="5"/>
      <c r="AP3" s="5"/>
      <c r="AQ3" s="5"/>
    </row>
    <row r="4" spans="1:49" s="1" customFormat="1" ht="13.9" customHeight="1">
      <c r="A4" s="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5"/>
      <c r="T4" s="219" t="s">
        <v>183</v>
      </c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</row>
    <row r="5" spans="1:49" s="1" customFormat="1" ht="4.1500000000000004" customHeight="1">
      <c r="A5" s="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9" s="1" customFormat="1" ht="13.9" customHeight="1">
      <c r="A6" s="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  <c r="T6" s="219" t="s">
        <v>184</v>
      </c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</row>
    <row r="7" spans="1:49" s="1" customFormat="1" ht="4.1500000000000004" customHeight="1">
      <c r="A7" s="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9" s="1" customFormat="1" ht="13.9" customHeight="1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  <c r="T8" s="219" t="s">
        <v>185</v>
      </c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</row>
    <row r="9" spans="1:4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20" t="s">
        <v>186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2"/>
    </row>
    <row r="11" spans="1:4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7" t="s">
        <v>187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5"/>
    </row>
    <row r="12" spans="1:4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57" t="s">
        <v>188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5"/>
    </row>
    <row r="13" spans="1:4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57" t="s">
        <v>189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5"/>
    </row>
    <row r="14" spans="1:4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73" t="s">
        <v>239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5"/>
    </row>
    <row r="15" spans="1:49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73" t="s">
        <v>240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5"/>
    </row>
    <row r="16" spans="1:49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70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20" t="s">
        <v>5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2"/>
    </row>
    <row r="18" spans="1:70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23" t="s">
        <v>181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5"/>
    </row>
    <row r="19" spans="1:70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23" t="s">
        <v>296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5"/>
    </row>
    <row r="20" spans="1:7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70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20" t="s">
        <v>6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</row>
    <row r="22" spans="1:70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3" t="s">
        <v>13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5"/>
    </row>
    <row r="23" spans="1:70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23" t="s">
        <v>195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5"/>
    </row>
    <row r="24" spans="1:70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70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20" t="s">
        <v>7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2"/>
    </row>
    <row r="26" spans="1:70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23" t="s">
        <v>15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5"/>
    </row>
    <row r="27" spans="1:70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70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20" t="s">
        <v>11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2"/>
    </row>
    <row r="29" spans="1:70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23" t="s">
        <v>27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5"/>
    </row>
    <row r="30" spans="1:7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23" t="s">
        <v>28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5"/>
    </row>
    <row r="31" spans="1:70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23" t="s">
        <v>29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5"/>
    </row>
    <row r="32" spans="1:70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23" t="s">
        <v>299</v>
      </c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5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23" t="s">
        <v>319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5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s="80" customForma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23" t="s">
        <v>320</v>
      </c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5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5"/>
      <c r="S35" s="39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70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20" t="s">
        <v>190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2"/>
    </row>
    <row r="37" spans="1:70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57" t="s">
        <v>191</v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5"/>
    </row>
    <row r="38" spans="1:70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57" t="s">
        <v>192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5"/>
    </row>
    <row r="39" spans="1:70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77" t="s">
        <v>294</v>
      </c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5"/>
    </row>
    <row r="40" spans="1:7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70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5"/>
      <c r="S41" s="39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70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6" t="s">
        <v>9</v>
      </c>
      <c r="AN42" s="220">
        <v>0</v>
      </c>
      <c r="AO42" s="221"/>
      <c r="AP42" s="18" t="s">
        <v>10</v>
      </c>
      <c r="AQ42" s="17"/>
    </row>
    <row r="43" spans="1:70" ht="17.25">
      <c r="A43" s="26" t="s">
        <v>87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70" ht="51.4" customHeight="1">
      <c r="A44" s="44" t="s">
        <v>2</v>
      </c>
      <c r="B44" s="193" t="s">
        <v>0</v>
      </c>
      <c r="C44" s="194"/>
      <c r="D44" s="194"/>
      <c r="E44" s="196"/>
      <c r="F44" s="193" t="s">
        <v>68</v>
      </c>
      <c r="G44" s="194"/>
      <c r="H44" s="194"/>
      <c r="I44" s="193" t="s">
        <v>131</v>
      </c>
      <c r="J44" s="194"/>
      <c r="K44" s="196"/>
      <c r="L44" s="193" t="s">
        <v>52</v>
      </c>
      <c r="M44" s="194"/>
      <c r="N44" s="194"/>
      <c r="O44" s="196"/>
      <c r="P44" s="193" t="s">
        <v>90</v>
      </c>
      <c r="Q44" s="194"/>
      <c r="R44" s="194"/>
      <c r="S44" s="196"/>
      <c r="T44" s="193" t="s">
        <v>1</v>
      </c>
      <c r="U44" s="194"/>
      <c r="V44" s="194"/>
      <c r="W44" s="194"/>
      <c r="X44" s="194"/>
      <c r="Y44" s="196"/>
      <c r="Z44" s="193" t="s">
        <v>3</v>
      </c>
      <c r="AA44" s="194"/>
      <c r="AB44" s="194"/>
      <c r="AC44" s="194"/>
      <c r="AD44" s="194"/>
      <c r="AE44" s="194"/>
      <c r="AF44" s="194"/>
      <c r="AG44" s="194"/>
      <c r="AH44" s="194"/>
      <c r="AI44" s="196"/>
      <c r="AJ44" s="193" t="s">
        <v>51</v>
      </c>
      <c r="AK44" s="194"/>
      <c r="AL44" s="194"/>
      <c r="AM44" s="196"/>
      <c r="AN44" s="197" t="str">
        <f>CONCATENATE("Отпускная цена в рублях с НДС с учетом скидки   ",AN42," %")</f>
        <v>Отпускная цена в рублях с НДС с учетом скидки   0 %</v>
      </c>
      <c r="AO44" s="197"/>
      <c r="AP44" s="197"/>
      <c r="AQ44" s="197"/>
    </row>
    <row r="45" spans="1:70" s="71" customFormat="1" ht="26.25" customHeight="1">
      <c r="A45" s="72">
        <v>1</v>
      </c>
      <c r="B45" s="270" t="s">
        <v>33</v>
      </c>
      <c r="C45" s="271"/>
      <c r="D45" s="271"/>
      <c r="E45" s="272"/>
      <c r="F45" s="316" t="s">
        <v>18</v>
      </c>
      <c r="G45" s="317"/>
      <c r="H45" s="318"/>
      <c r="I45" s="284">
        <v>0.84</v>
      </c>
      <c r="J45" s="285"/>
      <c r="K45" s="286"/>
      <c r="L45" s="287">
        <v>220</v>
      </c>
      <c r="M45" s="288"/>
      <c r="N45" s="288"/>
      <c r="O45" s="289"/>
      <c r="P45" s="290">
        <v>400</v>
      </c>
      <c r="Q45" s="291"/>
      <c r="R45" s="291"/>
      <c r="S45" s="291"/>
      <c r="T45" s="224">
        <v>1090113</v>
      </c>
      <c r="U45" s="224"/>
      <c r="V45" s="224"/>
      <c r="W45" s="224"/>
      <c r="X45" s="224"/>
      <c r="Y45" s="224"/>
      <c r="Z45" s="269" t="s">
        <v>132</v>
      </c>
      <c r="AA45" s="269"/>
      <c r="AB45" s="269"/>
      <c r="AC45" s="269"/>
      <c r="AD45" s="269"/>
      <c r="AE45" s="269"/>
      <c r="AF45" s="269"/>
      <c r="AG45" s="269"/>
      <c r="AH45" s="269"/>
      <c r="AI45" s="269"/>
      <c r="AJ45" s="230">
        <v>69290</v>
      </c>
      <c r="AK45" s="230"/>
      <c r="AL45" s="230"/>
      <c r="AM45" s="230"/>
      <c r="AN45" s="121">
        <f t="shared" ref="AN45:AN47" si="0">ROUND(AJ45/100*(100-$AN$42),2)</f>
        <v>69290</v>
      </c>
      <c r="AO45" s="121"/>
      <c r="AP45" s="121"/>
      <c r="AQ45" s="121"/>
      <c r="AU45" s="82"/>
      <c r="AV45" s="79"/>
      <c r="AW45" s="79"/>
    </row>
    <row r="46" spans="1:70" s="71" customFormat="1" ht="26.25" customHeight="1">
      <c r="A46" s="72">
        <v>2</v>
      </c>
      <c r="B46" s="270" t="s">
        <v>33</v>
      </c>
      <c r="C46" s="271"/>
      <c r="D46" s="271"/>
      <c r="E46" s="272"/>
      <c r="F46" s="319"/>
      <c r="G46" s="320"/>
      <c r="H46" s="321"/>
      <c r="I46" s="284">
        <v>0.84</v>
      </c>
      <c r="J46" s="285"/>
      <c r="K46" s="286"/>
      <c r="L46" s="287">
        <v>220</v>
      </c>
      <c r="M46" s="288"/>
      <c r="N46" s="288"/>
      <c r="O46" s="289"/>
      <c r="P46" s="290">
        <v>400</v>
      </c>
      <c r="Q46" s="291"/>
      <c r="R46" s="291"/>
      <c r="S46" s="291"/>
      <c r="T46" s="224">
        <v>1090143</v>
      </c>
      <c r="U46" s="224"/>
      <c r="V46" s="224"/>
      <c r="W46" s="224"/>
      <c r="X46" s="224"/>
      <c r="Y46" s="224"/>
      <c r="Z46" s="269" t="s">
        <v>281</v>
      </c>
      <c r="AA46" s="269"/>
      <c r="AB46" s="269"/>
      <c r="AC46" s="269"/>
      <c r="AD46" s="269"/>
      <c r="AE46" s="269"/>
      <c r="AF46" s="269"/>
      <c r="AG46" s="269"/>
      <c r="AH46" s="269"/>
      <c r="AI46" s="269"/>
      <c r="AJ46" s="230">
        <v>81990</v>
      </c>
      <c r="AK46" s="230"/>
      <c r="AL46" s="230"/>
      <c r="AM46" s="230"/>
      <c r="AN46" s="121">
        <f t="shared" si="0"/>
        <v>81990</v>
      </c>
      <c r="AO46" s="121"/>
      <c r="AP46" s="121"/>
      <c r="AQ46" s="121"/>
    </row>
    <row r="47" spans="1:70" s="71" customFormat="1" ht="26.25" customHeight="1">
      <c r="A47" s="72">
        <v>3</v>
      </c>
      <c r="B47" s="270" t="s">
        <v>33</v>
      </c>
      <c r="C47" s="271"/>
      <c r="D47" s="271"/>
      <c r="E47" s="272"/>
      <c r="F47" s="319"/>
      <c r="G47" s="320"/>
      <c r="H47" s="321"/>
      <c r="I47" s="284">
        <v>0.84</v>
      </c>
      <c r="J47" s="285"/>
      <c r="K47" s="286"/>
      <c r="L47" s="287">
        <v>220</v>
      </c>
      <c r="M47" s="288"/>
      <c r="N47" s="288"/>
      <c r="O47" s="289"/>
      <c r="P47" s="290">
        <v>400</v>
      </c>
      <c r="Q47" s="291"/>
      <c r="R47" s="291"/>
      <c r="S47" s="291"/>
      <c r="T47" s="229">
        <v>1090145</v>
      </c>
      <c r="U47" s="229"/>
      <c r="V47" s="229"/>
      <c r="W47" s="229"/>
      <c r="X47" s="229"/>
      <c r="Y47" s="229"/>
      <c r="Z47" s="269" t="s">
        <v>282</v>
      </c>
      <c r="AA47" s="269"/>
      <c r="AB47" s="269"/>
      <c r="AC47" s="269"/>
      <c r="AD47" s="269"/>
      <c r="AE47" s="269"/>
      <c r="AF47" s="269"/>
      <c r="AG47" s="269"/>
      <c r="AH47" s="269"/>
      <c r="AI47" s="269"/>
      <c r="AJ47" s="230">
        <v>82930</v>
      </c>
      <c r="AK47" s="230"/>
      <c r="AL47" s="230"/>
      <c r="AM47" s="230"/>
      <c r="AN47" s="121">
        <f t="shared" si="0"/>
        <v>82930</v>
      </c>
      <c r="AO47" s="121"/>
      <c r="AP47" s="121"/>
      <c r="AQ47" s="121"/>
    </row>
    <row r="48" spans="1:70" ht="26.25" customHeight="1">
      <c r="A48" s="75">
        <v>4</v>
      </c>
      <c r="B48" s="257" t="s">
        <v>33</v>
      </c>
      <c r="C48" s="258"/>
      <c r="D48" s="258"/>
      <c r="E48" s="259"/>
      <c r="F48" s="322"/>
      <c r="G48" s="323"/>
      <c r="H48" s="324"/>
      <c r="I48" s="297">
        <v>0.84</v>
      </c>
      <c r="J48" s="298"/>
      <c r="K48" s="299"/>
      <c r="L48" s="292">
        <v>220</v>
      </c>
      <c r="M48" s="293"/>
      <c r="N48" s="293"/>
      <c r="O48" s="294"/>
      <c r="P48" s="295">
        <v>400</v>
      </c>
      <c r="Q48" s="296"/>
      <c r="R48" s="296"/>
      <c r="S48" s="296"/>
      <c r="T48" s="240">
        <v>1090144</v>
      </c>
      <c r="U48" s="240"/>
      <c r="V48" s="240"/>
      <c r="W48" s="240"/>
      <c r="X48" s="240"/>
      <c r="Y48" s="240"/>
      <c r="Z48" s="308" t="s">
        <v>283</v>
      </c>
      <c r="AA48" s="308"/>
      <c r="AB48" s="308"/>
      <c r="AC48" s="308"/>
      <c r="AD48" s="308"/>
      <c r="AE48" s="308"/>
      <c r="AF48" s="308"/>
      <c r="AG48" s="308"/>
      <c r="AH48" s="308"/>
      <c r="AI48" s="308"/>
      <c r="AJ48" s="235">
        <v>95640</v>
      </c>
      <c r="AK48" s="235"/>
      <c r="AL48" s="235"/>
      <c r="AM48" s="235"/>
      <c r="AN48" s="125">
        <f t="shared" ref="AN48:AN74" si="1">ROUND(AJ48/100*(100-$AN$42),2)</f>
        <v>95640</v>
      </c>
      <c r="AO48" s="125"/>
      <c r="AP48" s="125"/>
      <c r="AQ48" s="125"/>
    </row>
    <row r="49" spans="1:48" ht="26.25" customHeight="1">
      <c r="A49" s="74">
        <v>5</v>
      </c>
      <c r="B49" s="260" t="s">
        <v>33</v>
      </c>
      <c r="C49" s="261"/>
      <c r="D49" s="261"/>
      <c r="E49" s="262"/>
      <c r="F49" s="325" t="s">
        <v>302</v>
      </c>
      <c r="G49" s="326"/>
      <c r="H49" s="327"/>
      <c r="I49" s="282">
        <v>0.89</v>
      </c>
      <c r="J49" s="283"/>
      <c r="K49" s="300"/>
      <c r="L49" s="279">
        <v>220</v>
      </c>
      <c r="M49" s="280"/>
      <c r="N49" s="280"/>
      <c r="O49" s="281"/>
      <c r="P49" s="282">
        <v>400</v>
      </c>
      <c r="Q49" s="283"/>
      <c r="R49" s="283"/>
      <c r="S49" s="283"/>
      <c r="T49" s="232">
        <v>1090115</v>
      </c>
      <c r="U49" s="232"/>
      <c r="V49" s="232"/>
      <c r="W49" s="232"/>
      <c r="X49" s="232"/>
      <c r="Y49" s="232"/>
      <c r="Z49" s="309" t="s">
        <v>133</v>
      </c>
      <c r="AA49" s="309"/>
      <c r="AB49" s="309"/>
      <c r="AC49" s="309"/>
      <c r="AD49" s="309"/>
      <c r="AE49" s="309"/>
      <c r="AF49" s="309"/>
      <c r="AG49" s="309"/>
      <c r="AH49" s="309"/>
      <c r="AI49" s="309"/>
      <c r="AJ49" s="233">
        <v>68240</v>
      </c>
      <c r="AK49" s="233"/>
      <c r="AL49" s="233"/>
      <c r="AM49" s="233"/>
      <c r="AN49" s="103">
        <f t="shared" si="1"/>
        <v>68240</v>
      </c>
      <c r="AO49" s="103"/>
      <c r="AP49" s="103"/>
      <c r="AQ49" s="103"/>
      <c r="AR49" s="83"/>
      <c r="AS49" s="83"/>
      <c r="AT49" s="83"/>
      <c r="AU49" s="83"/>
      <c r="AV49" s="83"/>
    </row>
    <row r="50" spans="1:48" s="71" customFormat="1" ht="26.25" customHeight="1">
      <c r="A50" s="72">
        <v>6</v>
      </c>
      <c r="B50" s="270" t="s">
        <v>33</v>
      </c>
      <c r="C50" s="271"/>
      <c r="D50" s="271"/>
      <c r="E50" s="272"/>
      <c r="F50" s="328"/>
      <c r="G50" s="329"/>
      <c r="H50" s="330"/>
      <c r="I50" s="284">
        <v>0.89</v>
      </c>
      <c r="J50" s="285"/>
      <c r="K50" s="286"/>
      <c r="L50" s="287">
        <v>220</v>
      </c>
      <c r="M50" s="288"/>
      <c r="N50" s="288"/>
      <c r="O50" s="289"/>
      <c r="P50" s="284">
        <v>400</v>
      </c>
      <c r="Q50" s="285"/>
      <c r="R50" s="285"/>
      <c r="S50" s="285"/>
      <c r="T50" s="224">
        <v>1090146</v>
      </c>
      <c r="U50" s="224"/>
      <c r="V50" s="224"/>
      <c r="W50" s="224"/>
      <c r="X50" s="224"/>
      <c r="Y50" s="224"/>
      <c r="Z50" s="269" t="s">
        <v>134</v>
      </c>
      <c r="AA50" s="269"/>
      <c r="AB50" s="269"/>
      <c r="AC50" s="269"/>
      <c r="AD50" s="269"/>
      <c r="AE50" s="269"/>
      <c r="AF50" s="269"/>
      <c r="AG50" s="269"/>
      <c r="AH50" s="269"/>
      <c r="AI50" s="269"/>
      <c r="AJ50" s="230">
        <v>73890</v>
      </c>
      <c r="AK50" s="230"/>
      <c r="AL50" s="230"/>
      <c r="AM50" s="230"/>
      <c r="AN50" s="121">
        <f t="shared" ref="AN50" si="2">ROUND(AJ50/100*(100-$AN$42),2)</f>
        <v>73890</v>
      </c>
      <c r="AO50" s="121"/>
      <c r="AP50" s="121"/>
      <c r="AQ50" s="121"/>
      <c r="AR50" s="83"/>
      <c r="AS50" s="83"/>
      <c r="AT50" s="83"/>
      <c r="AU50" s="83"/>
      <c r="AV50" s="83"/>
    </row>
    <row r="51" spans="1:48" ht="26.25" customHeight="1">
      <c r="A51" s="72">
        <v>7</v>
      </c>
      <c r="B51" s="270" t="s">
        <v>33</v>
      </c>
      <c r="C51" s="271"/>
      <c r="D51" s="271"/>
      <c r="E51" s="272"/>
      <c r="F51" s="328"/>
      <c r="G51" s="329"/>
      <c r="H51" s="330"/>
      <c r="I51" s="284">
        <v>0.89</v>
      </c>
      <c r="J51" s="285"/>
      <c r="K51" s="286"/>
      <c r="L51" s="287">
        <v>220</v>
      </c>
      <c r="M51" s="288"/>
      <c r="N51" s="288"/>
      <c r="O51" s="289"/>
      <c r="P51" s="284">
        <v>400</v>
      </c>
      <c r="Q51" s="285"/>
      <c r="R51" s="285"/>
      <c r="S51" s="285"/>
      <c r="T51" s="224">
        <v>1090148</v>
      </c>
      <c r="U51" s="224"/>
      <c r="V51" s="224"/>
      <c r="W51" s="224"/>
      <c r="X51" s="224"/>
      <c r="Y51" s="224"/>
      <c r="Z51" s="269" t="s">
        <v>284</v>
      </c>
      <c r="AA51" s="269"/>
      <c r="AB51" s="269"/>
      <c r="AC51" s="269"/>
      <c r="AD51" s="269"/>
      <c r="AE51" s="269"/>
      <c r="AF51" s="269"/>
      <c r="AG51" s="269"/>
      <c r="AH51" s="269"/>
      <c r="AI51" s="269"/>
      <c r="AJ51" s="230">
        <v>81070</v>
      </c>
      <c r="AK51" s="230"/>
      <c r="AL51" s="230"/>
      <c r="AM51" s="230"/>
      <c r="AN51" s="121">
        <f t="shared" si="1"/>
        <v>81070</v>
      </c>
      <c r="AO51" s="121"/>
      <c r="AP51" s="121"/>
      <c r="AQ51" s="121"/>
      <c r="AR51" s="83"/>
      <c r="AS51" s="83"/>
      <c r="AT51" s="83"/>
      <c r="AU51" s="83"/>
      <c r="AV51" s="83"/>
    </row>
    <row r="52" spans="1:48" ht="26.25" customHeight="1">
      <c r="A52" s="75">
        <v>8</v>
      </c>
      <c r="B52" s="257" t="s">
        <v>33</v>
      </c>
      <c r="C52" s="258"/>
      <c r="D52" s="258"/>
      <c r="E52" s="259"/>
      <c r="F52" s="331"/>
      <c r="G52" s="332"/>
      <c r="H52" s="333"/>
      <c r="I52" s="297">
        <v>0.89</v>
      </c>
      <c r="J52" s="298"/>
      <c r="K52" s="299"/>
      <c r="L52" s="292">
        <v>220</v>
      </c>
      <c r="M52" s="293"/>
      <c r="N52" s="293"/>
      <c r="O52" s="294"/>
      <c r="P52" s="297">
        <v>400</v>
      </c>
      <c r="Q52" s="298"/>
      <c r="R52" s="298"/>
      <c r="S52" s="298"/>
      <c r="T52" s="240">
        <v>1090147</v>
      </c>
      <c r="U52" s="240"/>
      <c r="V52" s="240"/>
      <c r="W52" s="240"/>
      <c r="X52" s="240"/>
      <c r="Y52" s="240"/>
      <c r="Z52" s="308" t="s">
        <v>135</v>
      </c>
      <c r="AA52" s="308"/>
      <c r="AB52" s="308"/>
      <c r="AC52" s="308"/>
      <c r="AD52" s="308"/>
      <c r="AE52" s="308"/>
      <c r="AF52" s="308"/>
      <c r="AG52" s="308"/>
      <c r="AH52" s="308"/>
      <c r="AI52" s="308"/>
      <c r="AJ52" s="235">
        <v>88990</v>
      </c>
      <c r="AK52" s="235"/>
      <c r="AL52" s="235"/>
      <c r="AM52" s="235"/>
      <c r="AN52" s="125">
        <f t="shared" si="1"/>
        <v>88990</v>
      </c>
      <c r="AO52" s="125"/>
      <c r="AP52" s="125"/>
      <c r="AQ52" s="125"/>
      <c r="AR52" s="83"/>
      <c r="AS52" s="83"/>
      <c r="AT52" s="83"/>
      <c r="AU52" s="83"/>
      <c r="AV52" s="83"/>
    </row>
    <row r="53" spans="1:48" ht="26.25" customHeight="1">
      <c r="A53" s="74">
        <v>9</v>
      </c>
      <c r="B53" s="260" t="s">
        <v>33</v>
      </c>
      <c r="C53" s="261"/>
      <c r="D53" s="261"/>
      <c r="E53" s="262"/>
      <c r="F53" s="325" t="s">
        <v>303</v>
      </c>
      <c r="G53" s="326"/>
      <c r="H53" s="327"/>
      <c r="I53" s="282">
        <v>1.23</v>
      </c>
      <c r="J53" s="283"/>
      <c r="K53" s="300"/>
      <c r="L53" s="279">
        <v>220</v>
      </c>
      <c r="M53" s="280"/>
      <c r="N53" s="280"/>
      <c r="O53" s="281"/>
      <c r="P53" s="282">
        <v>400</v>
      </c>
      <c r="Q53" s="283"/>
      <c r="R53" s="283"/>
      <c r="S53" s="283"/>
      <c r="T53" s="232">
        <v>1090114</v>
      </c>
      <c r="U53" s="232"/>
      <c r="V53" s="232"/>
      <c r="W53" s="232"/>
      <c r="X53" s="232"/>
      <c r="Y53" s="232"/>
      <c r="Z53" s="309" t="s">
        <v>136</v>
      </c>
      <c r="AA53" s="309"/>
      <c r="AB53" s="309"/>
      <c r="AC53" s="309"/>
      <c r="AD53" s="309"/>
      <c r="AE53" s="309"/>
      <c r="AF53" s="309"/>
      <c r="AG53" s="309"/>
      <c r="AH53" s="309"/>
      <c r="AI53" s="309"/>
      <c r="AJ53" s="233">
        <v>81870</v>
      </c>
      <c r="AK53" s="233"/>
      <c r="AL53" s="233"/>
      <c r="AM53" s="233"/>
      <c r="AN53" s="103">
        <f t="shared" si="1"/>
        <v>81870</v>
      </c>
      <c r="AO53" s="103"/>
      <c r="AP53" s="103"/>
      <c r="AQ53" s="103"/>
    </row>
    <row r="54" spans="1:48" ht="26.25" customHeight="1">
      <c r="A54" s="72">
        <v>10</v>
      </c>
      <c r="B54" s="270" t="s">
        <v>33</v>
      </c>
      <c r="C54" s="271"/>
      <c r="D54" s="271"/>
      <c r="E54" s="272"/>
      <c r="F54" s="328"/>
      <c r="G54" s="329"/>
      <c r="H54" s="330"/>
      <c r="I54" s="284">
        <v>1.23</v>
      </c>
      <c r="J54" s="285"/>
      <c r="K54" s="286"/>
      <c r="L54" s="287">
        <v>220</v>
      </c>
      <c r="M54" s="288"/>
      <c r="N54" s="288"/>
      <c r="O54" s="289"/>
      <c r="P54" s="284">
        <v>400</v>
      </c>
      <c r="Q54" s="285"/>
      <c r="R54" s="285"/>
      <c r="S54" s="285"/>
      <c r="T54" s="224">
        <v>1090165</v>
      </c>
      <c r="U54" s="224"/>
      <c r="V54" s="224"/>
      <c r="W54" s="224"/>
      <c r="X54" s="224"/>
      <c r="Y54" s="224"/>
      <c r="Z54" s="269" t="s">
        <v>137</v>
      </c>
      <c r="AA54" s="269"/>
      <c r="AB54" s="269"/>
      <c r="AC54" s="269"/>
      <c r="AD54" s="269"/>
      <c r="AE54" s="269"/>
      <c r="AF54" s="269"/>
      <c r="AG54" s="269"/>
      <c r="AH54" s="269"/>
      <c r="AI54" s="269"/>
      <c r="AJ54" s="230">
        <v>93540</v>
      </c>
      <c r="AK54" s="230"/>
      <c r="AL54" s="230"/>
      <c r="AM54" s="230"/>
      <c r="AN54" s="121">
        <f t="shared" si="1"/>
        <v>93540</v>
      </c>
      <c r="AO54" s="121"/>
      <c r="AP54" s="121"/>
      <c r="AQ54" s="121"/>
    </row>
    <row r="55" spans="1:48" ht="26.25" customHeight="1">
      <c r="A55" s="72">
        <v>11</v>
      </c>
      <c r="B55" s="270" t="s">
        <v>33</v>
      </c>
      <c r="C55" s="271"/>
      <c r="D55" s="271"/>
      <c r="E55" s="272"/>
      <c r="F55" s="328"/>
      <c r="G55" s="329"/>
      <c r="H55" s="330"/>
      <c r="I55" s="284">
        <v>1.23</v>
      </c>
      <c r="J55" s="285"/>
      <c r="K55" s="286"/>
      <c r="L55" s="287">
        <v>220</v>
      </c>
      <c r="M55" s="288"/>
      <c r="N55" s="288"/>
      <c r="O55" s="289"/>
      <c r="P55" s="284">
        <v>400</v>
      </c>
      <c r="Q55" s="285"/>
      <c r="R55" s="285"/>
      <c r="S55" s="285"/>
      <c r="T55" s="224">
        <v>1090149</v>
      </c>
      <c r="U55" s="224"/>
      <c r="V55" s="224"/>
      <c r="W55" s="224"/>
      <c r="X55" s="224"/>
      <c r="Y55" s="224"/>
      <c r="Z55" s="269" t="s">
        <v>138</v>
      </c>
      <c r="AA55" s="269"/>
      <c r="AB55" s="269"/>
      <c r="AC55" s="269"/>
      <c r="AD55" s="269"/>
      <c r="AE55" s="269"/>
      <c r="AF55" s="269"/>
      <c r="AG55" s="269"/>
      <c r="AH55" s="269"/>
      <c r="AI55" s="269"/>
      <c r="AJ55" s="230">
        <v>90630</v>
      </c>
      <c r="AK55" s="230"/>
      <c r="AL55" s="230"/>
      <c r="AM55" s="230"/>
      <c r="AN55" s="121">
        <f t="shared" si="1"/>
        <v>90630</v>
      </c>
      <c r="AO55" s="121"/>
      <c r="AP55" s="121"/>
      <c r="AQ55" s="121"/>
    </row>
    <row r="56" spans="1:48" ht="26.25" customHeight="1">
      <c r="A56" s="75">
        <v>12</v>
      </c>
      <c r="B56" s="257" t="s">
        <v>33</v>
      </c>
      <c r="C56" s="258"/>
      <c r="D56" s="258"/>
      <c r="E56" s="259"/>
      <c r="F56" s="331"/>
      <c r="G56" s="332"/>
      <c r="H56" s="333"/>
      <c r="I56" s="297">
        <v>1.23</v>
      </c>
      <c r="J56" s="298"/>
      <c r="K56" s="299"/>
      <c r="L56" s="292">
        <v>220</v>
      </c>
      <c r="M56" s="293"/>
      <c r="N56" s="293"/>
      <c r="O56" s="294"/>
      <c r="P56" s="297">
        <v>400</v>
      </c>
      <c r="Q56" s="298"/>
      <c r="R56" s="298"/>
      <c r="S56" s="298"/>
      <c r="T56" s="240">
        <v>1090164</v>
      </c>
      <c r="U56" s="240"/>
      <c r="V56" s="240"/>
      <c r="W56" s="240"/>
      <c r="X56" s="240"/>
      <c r="Y56" s="240"/>
      <c r="Z56" s="308" t="s">
        <v>139</v>
      </c>
      <c r="AA56" s="308"/>
      <c r="AB56" s="308"/>
      <c r="AC56" s="308"/>
      <c r="AD56" s="308"/>
      <c r="AE56" s="308"/>
      <c r="AF56" s="308"/>
      <c r="AG56" s="308"/>
      <c r="AH56" s="308"/>
      <c r="AI56" s="308"/>
      <c r="AJ56" s="235">
        <v>102170</v>
      </c>
      <c r="AK56" s="235"/>
      <c r="AL56" s="235"/>
      <c r="AM56" s="235"/>
      <c r="AN56" s="125">
        <f t="shared" si="1"/>
        <v>102170</v>
      </c>
      <c r="AO56" s="125"/>
      <c r="AP56" s="125"/>
      <c r="AQ56" s="125"/>
    </row>
    <row r="57" spans="1:48" ht="26.25" customHeight="1">
      <c r="A57" s="74">
        <v>13</v>
      </c>
      <c r="B57" s="260" t="s">
        <v>33</v>
      </c>
      <c r="C57" s="261"/>
      <c r="D57" s="261"/>
      <c r="E57" s="262"/>
      <c r="F57" s="325" t="s">
        <v>304</v>
      </c>
      <c r="G57" s="326"/>
      <c r="H57" s="327"/>
      <c r="I57" s="282">
        <v>1.71</v>
      </c>
      <c r="J57" s="283"/>
      <c r="K57" s="300"/>
      <c r="L57" s="279">
        <v>220</v>
      </c>
      <c r="M57" s="280"/>
      <c r="N57" s="280"/>
      <c r="O57" s="281"/>
      <c r="P57" s="282">
        <v>800</v>
      </c>
      <c r="Q57" s="283"/>
      <c r="R57" s="283"/>
      <c r="S57" s="283"/>
      <c r="T57" s="232">
        <v>1090105</v>
      </c>
      <c r="U57" s="232"/>
      <c r="V57" s="232"/>
      <c r="W57" s="232"/>
      <c r="X57" s="232"/>
      <c r="Y57" s="232"/>
      <c r="Z57" s="309" t="s">
        <v>140</v>
      </c>
      <c r="AA57" s="309"/>
      <c r="AB57" s="309"/>
      <c r="AC57" s="309"/>
      <c r="AD57" s="309"/>
      <c r="AE57" s="309"/>
      <c r="AF57" s="309"/>
      <c r="AG57" s="309"/>
      <c r="AH57" s="309"/>
      <c r="AI57" s="309"/>
      <c r="AJ57" s="233">
        <v>99370</v>
      </c>
      <c r="AK57" s="233"/>
      <c r="AL57" s="233"/>
      <c r="AM57" s="233"/>
      <c r="AN57" s="103">
        <f t="shared" si="1"/>
        <v>99370</v>
      </c>
      <c r="AO57" s="103"/>
      <c r="AP57" s="103"/>
      <c r="AQ57" s="103"/>
    </row>
    <row r="58" spans="1:48" ht="26.25" customHeight="1">
      <c r="A58" s="72">
        <v>14</v>
      </c>
      <c r="B58" s="270" t="s">
        <v>33</v>
      </c>
      <c r="C58" s="271"/>
      <c r="D58" s="271"/>
      <c r="E58" s="272"/>
      <c r="F58" s="328"/>
      <c r="G58" s="329"/>
      <c r="H58" s="330"/>
      <c r="I58" s="284">
        <v>1.71</v>
      </c>
      <c r="J58" s="285"/>
      <c r="K58" s="286"/>
      <c r="L58" s="287">
        <v>220</v>
      </c>
      <c r="M58" s="288"/>
      <c r="N58" s="288"/>
      <c r="O58" s="289"/>
      <c r="P58" s="284">
        <v>800</v>
      </c>
      <c r="Q58" s="285"/>
      <c r="R58" s="285"/>
      <c r="S58" s="285"/>
      <c r="T58" s="224">
        <v>1090166</v>
      </c>
      <c r="U58" s="224"/>
      <c r="V58" s="224"/>
      <c r="W58" s="224"/>
      <c r="X58" s="224"/>
      <c r="Y58" s="224"/>
      <c r="Z58" s="269" t="s">
        <v>141</v>
      </c>
      <c r="AA58" s="269"/>
      <c r="AB58" s="269"/>
      <c r="AC58" s="269"/>
      <c r="AD58" s="269"/>
      <c r="AE58" s="269"/>
      <c r="AF58" s="269"/>
      <c r="AG58" s="269"/>
      <c r="AH58" s="269"/>
      <c r="AI58" s="269"/>
      <c r="AJ58" s="230">
        <v>108820</v>
      </c>
      <c r="AK58" s="230"/>
      <c r="AL58" s="230"/>
      <c r="AM58" s="230"/>
      <c r="AN58" s="121">
        <f t="shared" si="1"/>
        <v>108820</v>
      </c>
      <c r="AO58" s="121"/>
      <c r="AP58" s="121"/>
      <c r="AQ58" s="121"/>
    </row>
    <row r="59" spans="1:48" s="71" customFormat="1" ht="26.25" customHeight="1">
      <c r="A59" s="72">
        <v>15</v>
      </c>
      <c r="B59" s="270" t="s">
        <v>33</v>
      </c>
      <c r="C59" s="271"/>
      <c r="D59" s="271"/>
      <c r="E59" s="272"/>
      <c r="F59" s="328"/>
      <c r="G59" s="329"/>
      <c r="H59" s="330"/>
      <c r="I59" s="284">
        <v>1.71</v>
      </c>
      <c r="J59" s="285"/>
      <c r="K59" s="286"/>
      <c r="L59" s="287">
        <v>220</v>
      </c>
      <c r="M59" s="288"/>
      <c r="N59" s="288"/>
      <c r="O59" s="289"/>
      <c r="P59" s="284">
        <v>800</v>
      </c>
      <c r="Q59" s="285"/>
      <c r="R59" s="285"/>
      <c r="S59" s="285"/>
      <c r="T59" s="224">
        <v>1090168</v>
      </c>
      <c r="U59" s="224"/>
      <c r="V59" s="224"/>
      <c r="W59" s="224"/>
      <c r="X59" s="224"/>
      <c r="Y59" s="224"/>
      <c r="Z59" s="269" t="s">
        <v>285</v>
      </c>
      <c r="AA59" s="269"/>
      <c r="AB59" s="269"/>
      <c r="AC59" s="269"/>
      <c r="AD59" s="269"/>
      <c r="AE59" s="269"/>
      <c r="AF59" s="269"/>
      <c r="AG59" s="269"/>
      <c r="AH59" s="269"/>
      <c r="AI59" s="269"/>
      <c r="AJ59" s="230">
        <v>113020</v>
      </c>
      <c r="AK59" s="230"/>
      <c r="AL59" s="230"/>
      <c r="AM59" s="230"/>
      <c r="AN59" s="121">
        <f t="shared" ref="AN59" si="3">ROUND(AJ59/100*(100-$AN$42),2)</f>
        <v>113020</v>
      </c>
      <c r="AO59" s="121"/>
      <c r="AP59" s="121"/>
      <c r="AQ59" s="121"/>
    </row>
    <row r="60" spans="1:48" ht="26.25" customHeight="1">
      <c r="A60" s="75">
        <v>16</v>
      </c>
      <c r="B60" s="257" t="s">
        <v>33</v>
      </c>
      <c r="C60" s="258"/>
      <c r="D60" s="258"/>
      <c r="E60" s="259"/>
      <c r="F60" s="331"/>
      <c r="G60" s="332"/>
      <c r="H60" s="333"/>
      <c r="I60" s="297">
        <v>1.71</v>
      </c>
      <c r="J60" s="298"/>
      <c r="K60" s="299"/>
      <c r="L60" s="292">
        <v>220</v>
      </c>
      <c r="M60" s="293"/>
      <c r="N60" s="293"/>
      <c r="O60" s="294"/>
      <c r="P60" s="297">
        <v>800</v>
      </c>
      <c r="Q60" s="298"/>
      <c r="R60" s="298"/>
      <c r="S60" s="298"/>
      <c r="T60" s="240">
        <v>1090167</v>
      </c>
      <c r="U60" s="240"/>
      <c r="V60" s="240"/>
      <c r="W60" s="240"/>
      <c r="X60" s="240"/>
      <c r="Y60" s="240"/>
      <c r="Z60" s="308" t="s">
        <v>142</v>
      </c>
      <c r="AA60" s="308"/>
      <c r="AB60" s="308"/>
      <c r="AC60" s="308"/>
      <c r="AD60" s="308"/>
      <c r="AE60" s="308"/>
      <c r="AF60" s="308"/>
      <c r="AG60" s="308"/>
      <c r="AH60" s="308"/>
      <c r="AI60" s="308"/>
      <c r="AJ60" s="235">
        <v>119560</v>
      </c>
      <c r="AK60" s="235"/>
      <c r="AL60" s="235"/>
      <c r="AM60" s="235"/>
      <c r="AN60" s="125">
        <f t="shared" si="1"/>
        <v>119560</v>
      </c>
      <c r="AO60" s="125"/>
      <c r="AP60" s="125"/>
      <c r="AQ60" s="125"/>
    </row>
    <row r="61" spans="1:48" ht="26.25" customHeight="1">
      <c r="A61" s="74">
        <v>17</v>
      </c>
      <c r="B61" s="260" t="s">
        <v>33</v>
      </c>
      <c r="C61" s="261"/>
      <c r="D61" s="261"/>
      <c r="E61" s="262"/>
      <c r="F61" s="112" t="s">
        <v>305</v>
      </c>
      <c r="G61" s="113"/>
      <c r="H61" s="114"/>
      <c r="I61" s="304">
        <v>2.35</v>
      </c>
      <c r="J61" s="305"/>
      <c r="K61" s="313"/>
      <c r="L61" s="301">
        <v>380</v>
      </c>
      <c r="M61" s="302"/>
      <c r="N61" s="302"/>
      <c r="O61" s="303"/>
      <c r="P61" s="304">
        <v>2000</v>
      </c>
      <c r="Q61" s="305"/>
      <c r="R61" s="305"/>
      <c r="S61" s="305"/>
      <c r="T61" s="232">
        <v>1090106</v>
      </c>
      <c r="U61" s="232"/>
      <c r="V61" s="232"/>
      <c r="W61" s="232"/>
      <c r="X61" s="232"/>
      <c r="Y61" s="232"/>
      <c r="Z61" s="310" t="s">
        <v>143</v>
      </c>
      <c r="AA61" s="310"/>
      <c r="AB61" s="310"/>
      <c r="AC61" s="310"/>
      <c r="AD61" s="310"/>
      <c r="AE61" s="310"/>
      <c r="AF61" s="310"/>
      <c r="AG61" s="310"/>
      <c r="AH61" s="310"/>
      <c r="AI61" s="310"/>
      <c r="AJ61" s="233">
        <v>150460</v>
      </c>
      <c r="AK61" s="233"/>
      <c r="AL61" s="233"/>
      <c r="AM61" s="233"/>
      <c r="AN61" s="242">
        <f t="shared" si="1"/>
        <v>150460</v>
      </c>
      <c r="AO61" s="242"/>
      <c r="AP61" s="242"/>
      <c r="AQ61" s="242"/>
    </row>
    <row r="62" spans="1:48" ht="26.25" customHeight="1">
      <c r="A62" s="72">
        <v>18</v>
      </c>
      <c r="B62" s="270" t="s">
        <v>33</v>
      </c>
      <c r="C62" s="271"/>
      <c r="D62" s="271"/>
      <c r="E62" s="272"/>
      <c r="F62" s="151"/>
      <c r="G62" s="152"/>
      <c r="H62" s="153"/>
      <c r="I62" s="273">
        <v>2.35</v>
      </c>
      <c r="J62" s="274"/>
      <c r="K62" s="275"/>
      <c r="L62" s="276">
        <v>380</v>
      </c>
      <c r="M62" s="277"/>
      <c r="N62" s="277"/>
      <c r="O62" s="278"/>
      <c r="P62" s="273">
        <v>2000</v>
      </c>
      <c r="Q62" s="274"/>
      <c r="R62" s="274"/>
      <c r="S62" s="274"/>
      <c r="T62" s="224">
        <v>1090175</v>
      </c>
      <c r="U62" s="224"/>
      <c r="V62" s="224"/>
      <c r="W62" s="224"/>
      <c r="X62" s="224"/>
      <c r="Y62" s="224"/>
      <c r="Z62" s="311" t="s">
        <v>144</v>
      </c>
      <c r="AA62" s="311"/>
      <c r="AB62" s="311"/>
      <c r="AC62" s="311"/>
      <c r="AD62" s="311"/>
      <c r="AE62" s="311"/>
      <c r="AF62" s="311"/>
      <c r="AG62" s="311"/>
      <c r="AH62" s="311"/>
      <c r="AI62" s="311"/>
      <c r="AJ62" s="230">
        <v>163520</v>
      </c>
      <c r="AK62" s="230"/>
      <c r="AL62" s="230"/>
      <c r="AM62" s="230"/>
      <c r="AN62" s="236">
        <f t="shared" si="1"/>
        <v>163520</v>
      </c>
      <c r="AO62" s="236"/>
      <c r="AP62" s="236"/>
      <c r="AQ62" s="236"/>
    </row>
    <row r="63" spans="1:48" ht="26.25" customHeight="1">
      <c r="A63" s="72">
        <v>19</v>
      </c>
      <c r="B63" s="270" t="s">
        <v>33</v>
      </c>
      <c r="C63" s="271"/>
      <c r="D63" s="271"/>
      <c r="E63" s="272"/>
      <c r="F63" s="151"/>
      <c r="G63" s="152"/>
      <c r="H63" s="153"/>
      <c r="I63" s="273">
        <v>2.35</v>
      </c>
      <c r="J63" s="274"/>
      <c r="K63" s="275"/>
      <c r="L63" s="276">
        <v>380</v>
      </c>
      <c r="M63" s="277"/>
      <c r="N63" s="277"/>
      <c r="O63" s="278"/>
      <c r="P63" s="273">
        <v>2000</v>
      </c>
      <c r="Q63" s="274"/>
      <c r="R63" s="274"/>
      <c r="S63" s="274"/>
      <c r="T63" s="224">
        <v>1090177</v>
      </c>
      <c r="U63" s="224"/>
      <c r="V63" s="224"/>
      <c r="W63" s="224"/>
      <c r="X63" s="224"/>
      <c r="Y63" s="224"/>
      <c r="Z63" s="311" t="s">
        <v>145</v>
      </c>
      <c r="AA63" s="311"/>
      <c r="AB63" s="311"/>
      <c r="AC63" s="311"/>
      <c r="AD63" s="311"/>
      <c r="AE63" s="311"/>
      <c r="AF63" s="311"/>
      <c r="AG63" s="311"/>
      <c r="AH63" s="311"/>
      <c r="AI63" s="311"/>
      <c r="AJ63" s="230">
        <v>164450</v>
      </c>
      <c r="AK63" s="230"/>
      <c r="AL63" s="230"/>
      <c r="AM63" s="230"/>
      <c r="AN63" s="236">
        <f t="shared" si="1"/>
        <v>164450</v>
      </c>
      <c r="AO63" s="236"/>
      <c r="AP63" s="236"/>
      <c r="AQ63" s="236"/>
    </row>
    <row r="64" spans="1:48" ht="26.25" customHeight="1">
      <c r="A64" s="75">
        <v>20</v>
      </c>
      <c r="B64" s="257" t="s">
        <v>33</v>
      </c>
      <c r="C64" s="258"/>
      <c r="D64" s="258"/>
      <c r="E64" s="259"/>
      <c r="F64" s="122"/>
      <c r="G64" s="123"/>
      <c r="H64" s="124"/>
      <c r="I64" s="263">
        <v>2.35</v>
      </c>
      <c r="J64" s="264"/>
      <c r="K64" s="265"/>
      <c r="L64" s="266">
        <v>380</v>
      </c>
      <c r="M64" s="267"/>
      <c r="N64" s="267"/>
      <c r="O64" s="268"/>
      <c r="P64" s="263">
        <v>2000</v>
      </c>
      <c r="Q64" s="264"/>
      <c r="R64" s="264"/>
      <c r="S64" s="264"/>
      <c r="T64" s="240">
        <v>1090176</v>
      </c>
      <c r="U64" s="240"/>
      <c r="V64" s="240"/>
      <c r="W64" s="240"/>
      <c r="X64" s="240"/>
      <c r="Y64" s="240"/>
      <c r="Z64" s="312" t="s">
        <v>146</v>
      </c>
      <c r="AA64" s="312"/>
      <c r="AB64" s="312"/>
      <c r="AC64" s="312"/>
      <c r="AD64" s="312"/>
      <c r="AE64" s="312"/>
      <c r="AF64" s="312"/>
      <c r="AG64" s="312"/>
      <c r="AH64" s="312"/>
      <c r="AI64" s="312"/>
      <c r="AJ64" s="235">
        <v>177510</v>
      </c>
      <c r="AK64" s="235"/>
      <c r="AL64" s="235"/>
      <c r="AM64" s="235"/>
      <c r="AN64" s="185">
        <f t="shared" si="1"/>
        <v>177510</v>
      </c>
      <c r="AO64" s="185"/>
      <c r="AP64" s="185"/>
      <c r="AQ64" s="185"/>
    </row>
    <row r="65" spans="1:43" ht="26.25" customHeight="1">
      <c r="A65" s="74">
        <v>21</v>
      </c>
      <c r="B65" s="260" t="s">
        <v>33</v>
      </c>
      <c r="C65" s="261"/>
      <c r="D65" s="261"/>
      <c r="E65" s="262"/>
      <c r="F65" s="112" t="s">
        <v>306</v>
      </c>
      <c r="G65" s="113"/>
      <c r="H65" s="114"/>
      <c r="I65" s="282">
        <v>3.3</v>
      </c>
      <c r="J65" s="283"/>
      <c r="K65" s="300"/>
      <c r="L65" s="279">
        <v>380</v>
      </c>
      <c r="M65" s="280"/>
      <c r="N65" s="280"/>
      <c r="O65" s="281"/>
      <c r="P65" s="282">
        <v>2000</v>
      </c>
      <c r="Q65" s="283"/>
      <c r="R65" s="283"/>
      <c r="S65" s="283"/>
      <c r="T65" s="232">
        <v>1090107</v>
      </c>
      <c r="U65" s="232"/>
      <c r="V65" s="232"/>
      <c r="W65" s="232"/>
      <c r="X65" s="232"/>
      <c r="Y65" s="232"/>
      <c r="Z65" s="309" t="s">
        <v>147</v>
      </c>
      <c r="AA65" s="309"/>
      <c r="AB65" s="309"/>
      <c r="AC65" s="309"/>
      <c r="AD65" s="309"/>
      <c r="AE65" s="309"/>
      <c r="AF65" s="309"/>
      <c r="AG65" s="309"/>
      <c r="AH65" s="309"/>
      <c r="AI65" s="309"/>
      <c r="AJ65" s="233">
        <v>169350</v>
      </c>
      <c r="AK65" s="233"/>
      <c r="AL65" s="233"/>
      <c r="AM65" s="233"/>
      <c r="AN65" s="103">
        <f t="shared" si="1"/>
        <v>169350</v>
      </c>
      <c r="AO65" s="103"/>
      <c r="AP65" s="103"/>
      <c r="AQ65" s="103"/>
    </row>
    <row r="66" spans="1:43" s="71" customFormat="1" ht="26.25" customHeight="1">
      <c r="A66" s="72">
        <v>22</v>
      </c>
      <c r="B66" s="270" t="s">
        <v>33</v>
      </c>
      <c r="C66" s="271"/>
      <c r="D66" s="271"/>
      <c r="E66" s="272"/>
      <c r="F66" s="151"/>
      <c r="G66" s="152"/>
      <c r="H66" s="153"/>
      <c r="I66" s="284">
        <v>3.3</v>
      </c>
      <c r="J66" s="285"/>
      <c r="K66" s="286"/>
      <c r="L66" s="287">
        <v>380</v>
      </c>
      <c r="M66" s="288"/>
      <c r="N66" s="288"/>
      <c r="O66" s="289"/>
      <c r="P66" s="284">
        <v>2000</v>
      </c>
      <c r="Q66" s="285"/>
      <c r="R66" s="285"/>
      <c r="S66" s="285"/>
      <c r="T66" s="224">
        <v>1090179</v>
      </c>
      <c r="U66" s="224"/>
      <c r="V66" s="224"/>
      <c r="W66" s="224"/>
      <c r="X66" s="224"/>
      <c r="Y66" s="224"/>
      <c r="Z66" s="269" t="s">
        <v>148</v>
      </c>
      <c r="AA66" s="269"/>
      <c r="AB66" s="269"/>
      <c r="AC66" s="269"/>
      <c r="AD66" s="269"/>
      <c r="AE66" s="269"/>
      <c r="AF66" s="269"/>
      <c r="AG66" s="269"/>
      <c r="AH66" s="269"/>
      <c r="AI66" s="269"/>
      <c r="AJ66" s="230">
        <v>181830</v>
      </c>
      <c r="AK66" s="230"/>
      <c r="AL66" s="230"/>
      <c r="AM66" s="230"/>
      <c r="AN66" s="121">
        <f t="shared" ref="AN66" si="4">ROUND(AJ66/100*(100-$AN$42),2)</f>
        <v>181830</v>
      </c>
      <c r="AO66" s="121"/>
      <c r="AP66" s="121"/>
      <c r="AQ66" s="121"/>
    </row>
    <row r="67" spans="1:43" ht="26.25" customHeight="1">
      <c r="A67" s="72">
        <v>23</v>
      </c>
      <c r="B67" s="270" t="s">
        <v>33</v>
      </c>
      <c r="C67" s="271"/>
      <c r="D67" s="271"/>
      <c r="E67" s="272"/>
      <c r="F67" s="151"/>
      <c r="G67" s="152"/>
      <c r="H67" s="153"/>
      <c r="I67" s="284">
        <v>3.3</v>
      </c>
      <c r="J67" s="285"/>
      <c r="K67" s="286"/>
      <c r="L67" s="287">
        <v>380</v>
      </c>
      <c r="M67" s="288"/>
      <c r="N67" s="288"/>
      <c r="O67" s="289"/>
      <c r="P67" s="284">
        <v>2000</v>
      </c>
      <c r="Q67" s="285"/>
      <c r="R67" s="285"/>
      <c r="S67" s="285"/>
      <c r="T67" s="224">
        <v>1090181</v>
      </c>
      <c r="U67" s="224"/>
      <c r="V67" s="224"/>
      <c r="W67" s="224"/>
      <c r="X67" s="224"/>
      <c r="Y67" s="224"/>
      <c r="Z67" s="269" t="s">
        <v>149</v>
      </c>
      <c r="AA67" s="269"/>
      <c r="AB67" s="269"/>
      <c r="AC67" s="269"/>
      <c r="AD67" s="269"/>
      <c r="AE67" s="269"/>
      <c r="AF67" s="269"/>
      <c r="AG67" s="269"/>
      <c r="AH67" s="269"/>
      <c r="AI67" s="269"/>
      <c r="AJ67" s="230">
        <v>170980</v>
      </c>
      <c r="AK67" s="230"/>
      <c r="AL67" s="230"/>
      <c r="AM67" s="230"/>
      <c r="AN67" s="121">
        <f t="shared" si="1"/>
        <v>170980</v>
      </c>
      <c r="AO67" s="121"/>
      <c r="AP67" s="121"/>
      <c r="AQ67" s="121"/>
    </row>
    <row r="68" spans="1:43" ht="26.25" customHeight="1">
      <c r="A68" s="75">
        <v>24</v>
      </c>
      <c r="B68" s="257" t="s">
        <v>33</v>
      </c>
      <c r="C68" s="258"/>
      <c r="D68" s="258"/>
      <c r="E68" s="259"/>
      <c r="F68" s="122"/>
      <c r="G68" s="123"/>
      <c r="H68" s="124"/>
      <c r="I68" s="297">
        <v>3.3</v>
      </c>
      <c r="J68" s="298"/>
      <c r="K68" s="299"/>
      <c r="L68" s="292">
        <v>380</v>
      </c>
      <c r="M68" s="293"/>
      <c r="N68" s="293"/>
      <c r="O68" s="294"/>
      <c r="P68" s="297">
        <v>2000</v>
      </c>
      <c r="Q68" s="298"/>
      <c r="R68" s="298"/>
      <c r="S68" s="298"/>
      <c r="T68" s="240">
        <v>1090180</v>
      </c>
      <c r="U68" s="240"/>
      <c r="V68" s="240"/>
      <c r="W68" s="240"/>
      <c r="X68" s="240"/>
      <c r="Y68" s="240"/>
      <c r="Z68" s="308" t="s">
        <v>286</v>
      </c>
      <c r="AA68" s="308"/>
      <c r="AB68" s="308"/>
      <c r="AC68" s="308"/>
      <c r="AD68" s="308"/>
      <c r="AE68" s="308"/>
      <c r="AF68" s="308"/>
      <c r="AG68" s="308"/>
      <c r="AH68" s="308"/>
      <c r="AI68" s="308"/>
      <c r="AJ68" s="235">
        <v>194660</v>
      </c>
      <c r="AK68" s="235"/>
      <c r="AL68" s="235"/>
      <c r="AM68" s="235"/>
      <c r="AN68" s="125">
        <f t="shared" si="1"/>
        <v>194660</v>
      </c>
      <c r="AO68" s="125"/>
      <c r="AP68" s="125"/>
      <c r="AQ68" s="125"/>
    </row>
    <row r="69" spans="1:43" ht="26.25" customHeight="1">
      <c r="A69" s="74" t="s">
        <v>287</v>
      </c>
      <c r="B69" s="260" t="s">
        <v>33</v>
      </c>
      <c r="C69" s="261"/>
      <c r="D69" s="261"/>
      <c r="E69" s="262"/>
      <c r="F69" s="112" t="s">
        <v>307</v>
      </c>
      <c r="G69" s="113"/>
      <c r="H69" s="114"/>
      <c r="I69" s="282">
        <v>4.7</v>
      </c>
      <c r="J69" s="283"/>
      <c r="K69" s="300"/>
      <c r="L69" s="279">
        <v>380</v>
      </c>
      <c r="M69" s="280"/>
      <c r="N69" s="280"/>
      <c r="O69" s="281"/>
      <c r="P69" s="306">
        <v>4000</v>
      </c>
      <c r="Q69" s="307"/>
      <c r="R69" s="307"/>
      <c r="S69" s="307"/>
      <c r="T69" s="232">
        <v>1090116</v>
      </c>
      <c r="U69" s="232"/>
      <c r="V69" s="232"/>
      <c r="W69" s="232"/>
      <c r="X69" s="232"/>
      <c r="Y69" s="232"/>
      <c r="Z69" s="309" t="s">
        <v>150</v>
      </c>
      <c r="AA69" s="309"/>
      <c r="AB69" s="309"/>
      <c r="AC69" s="309"/>
      <c r="AD69" s="309"/>
      <c r="AE69" s="309"/>
      <c r="AF69" s="309"/>
      <c r="AG69" s="309"/>
      <c r="AH69" s="309"/>
      <c r="AI69" s="309"/>
      <c r="AJ69" s="233">
        <v>252510</v>
      </c>
      <c r="AK69" s="233"/>
      <c r="AL69" s="233"/>
      <c r="AM69" s="233"/>
      <c r="AN69" s="103">
        <f t="shared" si="1"/>
        <v>252510</v>
      </c>
      <c r="AO69" s="103"/>
      <c r="AP69" s="103"/>
      <c r="AQ69" s="103"/>
    </row>
    <row r="70" spans="1:43" ht="26.25" customHeight="1">
      <c r="A70" s="75" t="s">
        <v>259</v>
      </c>
      <c r="B70" s="257" t="s">
        <v>33</v>
      </c>
      <c r="C70" s="258"/>
      <c r="D70" s="258"/>
      <c r="E70" s="259"/>
      <c r="F70" s="122"/>
      <c r="G70" s="123"/>
      <c r="H70" s="124"/>
      <c r="I70" s="297">
        <v>4.7</v>
      </c>
      <c r="J70" s="298"/>
      <c r="K70" s="299"/>
      <c r="L70" s="292">
        <v>380</v>
      </c>
      <c r="M70" s="293"/>
      <c r="N70" s="293"/>
      <c r="O70" s="294"/>
      <c r="P70" s="314">
        <v>4000</v>
      </c>
      <c r="Q70" s="315"/>
      <c r="R70" s="315"/>
      <c r="S70" s="315"/>
      <c r="T70" s="240">
        <v>1090169</v>
      </c>
      <c r="U70" s="240"/>
      <c r="V70" s="240"/>
      <c r="W70" s="240"/>
      <c r="X70" s="240"/>
      <c r="Y70" s="240"/>
      <c r="Z70" s="308" t="s">
        <v>151</v>
      </c>
      <c r="AA70" s="308"/>
      <c r="AB70" s="308"/>
      <c r="AC70" s="308"/>
      <c r="AD70" s="308"/>
      <c r="AE70" s="308"/>
      <c r="AF70" s="308"/>
      <c r="AG70" s="308"/>
      <c r="AH70" s="308"/>
      <c r="AI70" s="308"/>
      <c r="AJ70" s="235">
        <v>261030</v>
      </c>
      <c r="AK70" s="235"/>
      <c r="AL70" s="235"/>
      <c r="AM70" s="235"/>
      <c r="AN70" s="125">
        <f t="shared" si="1"/>
        <v>261030</v>
      </c>
      <c r="AO70" s="125"/>
      <c r="AP70" s="125"/>
      <c r="AQ70" s="125"/>
    </row>
    <row r="71" spans="1:43" ht="26.25" customHeight="1">
      <c r="A71" s="74" t="s">
        <v>260</v>
      </c>
      <c r="B71" s="260" t="s">
        <v>33</v>
      </c>
      <c r="C71" s="261"/>
      <c r="D71" s="261"/>
      <c r="E71" s="262"/>
      <c r="F71" s="112" t="s">
        <v>308</v>
      </c>
      <c r="G71" s="113"/>
      <c r="H71" s="114"/>
      <c r="I71" s="282">
        <v>5.0999999999999996</v>
      </c>
      <c r="J71" s="283"/>
      <c r="K71" s="300"/>
      <c r="L71" s="279">
        <v>380</v>
      </c>
      <c r="M71" s="280"/>
      <c r="N71" s="280"/>
      <c r="O71" s="281"/>
      <c r="P71" s="306">
        <v>6000</v>
      </c>
      <c r="Q71" s="307"/>
      <c r="R71" s="307"/>
      <c r="S71" s="307"/>
      <c r="T71" s="232">
        <v>1090108</v>
      </c>
      <c r="U71" s="232"/>
      <c r="V71" s="232"/>
      <c r="W71" s="232"/>
      <c r="X71" s="232"/>
      <c r="Y71" s="232"/>
      <c r="Z71" s="309" t="s">
        <v>152</v>
      </c>
      <c r="AA71" s="309"/>
      <c r="AB71" s="309"/>
      <c r="AC71" s="309"/>
      <c r="AD71" s="309"/>
      <c r="AE71" s="309"/>
      <c r="AF71" s="309"/>
      <c r="AG71" s="309"/>
      <c r="AH71" s="309"/>
      <c r="AI71" s="309"/>
      <c r="AJ71" s="233">
        <v>391760</v>
      </c>
      <c r="AK71" s="233"/>
      <c r="AL71" s="233"/>
      <c r="AM71" s="233"/>
      <c r="AN71" s="103">
        <f t="shared" si="1"/>
        <v>391760</v>
      </c>
      <c r="AO71" s="103"/>
      <c r="AP71" s="103"/>
      <c r="AQ71" s="103"/>
    </row>
    <row r="72" spans="1:43" ht="26.25" customHeight="1">
      <c r="A72" s="75" t="s">
        <v>261</v>
      </c>
      <c r="B72" s="257" t="s">
        <v>33</v>
      </c>
      <c r="C72" s="258"/>
      <c r="D72" s="258"/>
      <c r="E72" s="259"/>
      <c r="F72" s="122"/>
      <c r="G72" s="123"/>
      <c r="H72" s="124"/>
      <c r="I72" s="297">
        <v>5.0999999999999996</v>
      </c>
      <c r="J72" s="298"/>
      <c r="K72" s="299"/>
      <c r="L72" s="292">
        <v>380</v>
      </c>
      <c r="M72" s="293"/>
      <c r="N72" s="293"/>
      <c r="O72" s="294"/>
      <c r="P72" s="314">
        <v>6000</v>
      </c>
      <c r="Q72" s="315"/>
      <c r="R72" s="315"/>
      <c r="S72" s="315"/>
      <c r="T72" s="240">
        <v>1090182</v>
      </c>
      <c r="U72" s="240"/>
      <c r="V72" s="240"/>
      <c r="W72" s="240"/>
      <c r="X72" s="240"/>
      <c r="Y72" s="240"/>
      <c r="Z72" s="308" t="s">
        <v>153</v>
      </c>
      <c r="AA72" s="308"/>
      <c r="AB72" s="308"/>
      <c r="AC72" s="308"/>
      <c r="AD72" s="308"/>
      <c r="AE72" s="308"/>
      <c r="AF72" s="308"/>
      <c r="AG72" s="308"/>
      <c r="AH72" s="308"/>
      <c r="AI72" s="308"/>
      <c r="AJ72" s="235">
        <v>400390</v>
      </c>
      <c r="AK72" s="235"/>
      <c r="AL72" s="235"/>
      <c r="AM72" s="235"/>
      <c r="AN72" s="125">
        <f t="shared" si="1"/>
        <v>400390</v>
      </c>
      <c r="AO72" s="125"/>
      <c r="AP72" s="125"/>
      <c r="AQ72" s="125"/>
    </row>
    <row r="73" spans="1:43" ht="26.25" customHeight="1">
      <c r="A73" s="74" t="s">
        <v>262</v>
      </c>
      <c r="B73" s="260" t="s">
        <v>33</v>
      </c>
      <c r="C73" s="261"/>
      <c r="D73" s="261"/>
      <c r="E73" s="262"/>
      <c r="F73" s="112" t="s">
        <v>309</v>
      </c>
      <c r="G73" s="113"/>
      <c r="H73" s="114"/>
      <c r="I73" s="282">
        <v>6.45</v>
      </c>
      <c r="J73" s="283"/>
      <c r="K73" s="300"/>
      <c r="L73" s="279">
        <v>380</v>
      </c>
      <c r="M73" s="280"/>
      <c r="N73" s="280"/>
      <c r="O73" s="281"/>
      <c r="P73" s="279">
        <v>6000</v>
      </c>
      <c r="Q73" s="280"/>
      <c r="R73" s="280"/>
      <c r="S73" s="280"/>
      <c r="T73" s="232">
        <v>1090117</v>
      </c>
      <c r="U73" s="232"/>
      <c r="V73" s="232"/>
      <c r="W73" s="232"/>
      <c r="X73" s="232"/>
      <c r="Y73" s="232"/>
      <c r="Z73" s="309" t="s">
        <v>154</v>
      </c>
      <c r="AA73" s="309"/>
      <c r="AB73" s="309"/>
      <c r="AC73" s="309"/>
      <c r="AD73" s="309"/>
      <c r="AE73" s="309"/>
      <c r="AF73" s="309"/>
      <c r="AG73" s="309"/>
      <c r="AH73" s="309"/>
      <c r="AI73" s="309"/>
      <c r="AJ73" s="233">
        <v>407980</v>
      </c>
      <c r="AK73" s="233"/>
      <c r="AL73" s="233"/>
      <c r="AM73" s="233"/>
      <c r="AN73" s="103">
        <f t="shared" si="1"/>
        <v>407980</v>
      </c>
      <c r="AO73" s="103"/>
      <c r="AP73" s="103"/>
      <c r="AQ73" s="103"/>
    </row>
    <row r="74" spans="1:43" ht="26.25" customHeight="1">
      <c r="A74" s="72" t="s">
        <v>263</v>
      </c>
      <c r="B74" s="270" t="s">
        <v>33</v>
      </c>
      <c r="C74" s="271"/>
      <c r="D74" s="271"/>
      <c r="E74" s="272"/>
      <c r="F74" s="115"/>
      <c r="G74" s="116"/>
      <c r="H74" s="117"/>
      <c r="I74" s="284">
        <v>6.45</v>
      </c>
      <c r="J74" s="285"/>
      <c r="K74" s="286"/>
      <c r="L74" s="287">
        <v>380</v>
      </c>
      <c r="M74" s="288"/>
      <c r="N74" s="288"/>
      <c r="O74" s="289"/>
      <c r="P74" s="287">
        <v>6000</v>
      </c>
      <c r="Q74" s="288"/>
      <c r="R74" s="288"/>
      <c r="S74" s="288"/>
      <c r="T74" s="224">
        <v>1090183</v>
      </c>
      <c r="U74" s="224"/>
      <c r="V74" s="224"/>
      <c r="W74" s="224"/>
      <c r="X74" s="224"/>
      <c r="Y74" s="224"/>
      <c r="Z74" s="269" t="s">
        <v>155</v>
      </c>
      <c r="AA74" s="269"/>
      <c r="AB74" s="269"/>
      <c r="AC74" s="269"/>
      <c r="AD74" s="269"/>
      <c r="AE74" s="269"/>
      <c r="AF74" s="269"/>
      <c r="AG74" s="269"/>
      <c r="AH74" s="269"/>
      <c r="AI74" s="269"/>
      <c r="AJ74" s="230">
        <v>416600</v>
      </c>
      <c r="AK74" s="230"/>
      <c r="AL74" s="230"/>
      <c r="AM74" s="230"/>
      <c r="AN74" s="121">
        <f t="shared" si="1"/>
        <v>416600</v>
      </c>
      <c r="AO74" s="121"/>
      <c r="AP74" s="121"/>
      <c r="AQ74" s="121"/>
    </row>
    <row r="75" spans="1:4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5"/>
      <c r="S75" s="37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</row>
    <row r="76" spans="1:43" s="71" customFormat="1">
      <c r="A76" s="76"/>
      <c r="B76" s="76" t="s">
        <v>265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5"/>
      <c r="S76" s="39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1:43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5"/>
      <c r="S77" s="39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1:43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</row>
  </sheetData>
  <mergeCells count="265">
    <mergeCell ref="AJ74:AM74"/>
    <mergeCell ref="AN74:AQ74"/>
    <mergeCell ref="AN62:AQ62"/>
    <mergeCell ref="AJ68:AM68"/>
    <mergeCell ref="AN68:AQ68"/>
    <mergeCell ref="L67:O67"/>
    <mergeCell ref="P67:S67"/>
    <mergeCell ref="AJ67:AM67"/>
    <mergeCell ref="Z70:AI70"/>
    <mergeCell ref="Z71:AI71"/>
    <mergeCell ref="Z72:AI72"/>
    <mergeCell ref="Z73:AI73"/>
    <mergeCell ref="Z74:AI74"/>
    <mergeCell ref="AN73:AQ73"/>
    <mergeCell ref="T74:Y74"/>
    <mergeCell ref="T65:Y65"/>
    <mergeCell ref="T66:Y66"/>
    <mergeCell ref="AR1:AW2"/>
    <mergeCell ref="F45:H48"/>
    <mergeCell ref="F49:H52"/>
    <mergeCell ref="F53:H56"/>
    <mergeCell ref="F57:H60"/>
    <mergeCell ref="F61:H64"/>
    <mergeCell ref="F65:H68"/>
    <mergeCell ref="T68:Y68"/>
    <mergeCell ref="Z45:AI45"/>
    <mergeCell ref="Z46:AI46"/>
    <mergeCell ref="Z47:AI47"/>
    <mergeCell ref="Z48:AI48"/>
    <mergeCell ref="Z49:AI49"/>
    <mergeCell ref="Z50:AI50"/>
    <mergeCell ref="Z51:AI51"/>
    <mergeCell ref="Z52:AI52"/>
    <mergeCell ref="B73:E73"/>
    <mergeCell ref="I73:K73"/>
    <mergeCell ref="L73:O73"/>
    <mergeCell ref="P73:S73"/>
    <mergeCell ref="AJ73:AM73"/>
    <mergeCell ref="B61:E61"/>
    <mergeCell ref="B65:E65"/>
    <mergeCell ref="B69:E69"/>
    <mergeCell ref="B71:E71"/>
    <mergeCell ref="B68:E68"/>
    <mergeCell ref="B67:E67"/>
    <mergeCell ref="B70:E70"/>
    <mergeCell ref="B64:E64"/>
    <mergeCell ref="T73:Y73"/>
    <mergeCell ref="T63:Y63"/>
    <mergeCell ref="T64:Y64"/>
    <mergeCell ref="F73:H74"/>
    <mergeCell ref="F69:H70"/>
    <mergeCell ref="F71:H72"/>
    <mergeCell ref="T69:Y69"/>
    <mergeCell ref="T70:Y70"/>
    <mergeCell ref="T71:Y71"/>
    <mergeCell ref="T72:Y72"/>
    <mergeCell ref="I74:K74"/>
    <mergeCell ref="B51:E51"/>
    <mergeCell ref="B55:E55"/>
    <mergeCell ref="T44:Y44"/>
    <mergeCell ref="I52:K52"/>
    <mergeCell ref="L52:O52"/>
    <mergeCell ref="P52:S52"/>
    <mergeCell ref="B50:E50"/>
    <mergeCell ref="B66:E66"/>
    <mergeCell ref="L56:O56"/>
    <mergeCell ref="P56:S56"/>
    <mergeCell ref="I51:K51"/>
    <mergeCell ref="L51:O51"/>
    <mergeCell ref="I62:K62"/>
    <mergeCell ref="T54:Y54"/>
    <mergeCell ref="T55:Y55"/>
    <mergeCell ref="T56:Y56"/>
    <mergeCell ref="T57:Y57"/>
    <mergeCell ref="B72:E72"/>
    <mergeCell ref="I72:K72"/>
    <mergeCell ref="L72:O72"/>
    <mergeCell ref="P72:S72"/>
    <mergeCell ref="AJ72:AM72"/>
    <mergeCell ref="AN72:AQ72"/>
    <mergeCell ref="AJ71:AM71"/>
    <mergeCell ref="AN71:AQ71"/>
    <mergeCell ref="AJ52:AM52"/>
    <mergeCell ref="AN52:AQ52"/>
    <mergeCell ref="AJ56:AM56"/>
    <mergeCell ref="Z53:AI53"/>
    <mergeCell ref="Z54:AI54"/>
    <mergeCell ref="AJ62:AM62"/>
    <mergeCell ref="A78:AQ78"/>
    <mergeCell ref="B74:E74"/>
    <mergeCell ref="Z62:AI62"/>
    <mergeCell ref="Z63:AI63"/>
    <mergeCell ref="Z64:AI64"/>
    <mergeCell ref="Z65:AI65"/>
    <mergeCell ref="I61:K61"/>
    <mergeCell ref="I65:K65"/>
    <mergeCell ref="I69:K69"/>
    <mergeCell ref="I71:K71"/>
    <mergeCell ref="I70:K70"/>
    <mergeCell ref="L62:O62"/>
    <mergeCell ref="P62:S62"/>
    <mergeCell ref="I68:K68"/>
    <mergeCell ref="L68:O68"/>
    <mergeCell ref="P68:S68"/>
    <mergeCell ref="I67:K67"/>
    <mergeCell ref="L70:O70"/>
    <mergeCell ref="P70:S70"/>
    <mergeCell ref="L74:O74"/>
    <mergeCell ref="P74:S74"/>
    <mergeCell ref="I66:K66"/>
    <mergeCell ref="L66:O66"/>
    <mergeCell ref="P66:S66"/>
    <mergeCell ref="I60:K60"/>
    <mergeCell ref="B53:E53"/>
    <mergeCell ref="B57:E57"/>
    <mergeCell ref="L54:O54"/>
    <mergeCell ref="I57:K57"/>
    <mergeCell ref="I58:K58"/>
    <mergeCell ref="B52:E52"/>
    <mergeCell ref="B56:E56"/>
    <mergeCell ref="B54:E54"/>
    <mergeCell ref="B60:E60"/>
    <mergeCell ref="B59:E59"/>
    <mergeCell ref="B58:E58"/>
    <mergeCell ref="L59:O59"/>
    <mergeCell ref="L57:O57"/>
    <mergeCell ref="AN55:AQ55"/>
    <mergeCell ref="Z55:AI55"/>
    <mergeCell ref="Z56:AI56"/>
    <mergeCell ref="Z57:AI57"/>
    <mergeCell ref="Z58:AI58"/>
    <mergeCell ref="Z59:AI59"/>
    <mergeCell ref="Z60:AI60"/>
    <mergeCell ref="Z61:AI61"/>
    <mergeCell ref="AJ61:AM61"/>
    <mergeCell ref="AN61:AQ61"/>
    <mergeCell ref="AJ59:AM59"/>
    <mergeCell ref="AN59:AQ59"/>
    <mergeCell ref="AN60:AQ60"/>
    <mergeCell ref="L61:O61"/>
    <mergeCell ref="P61:S61"/>
    <mergeCell ref="T60:Y60"/>
    <mergeCell ref="AN67:AQ67"/>
    <mergeCell ref="L71:O71"/>
    <mergeCell ref="P71:S71"/>
    <mergeCell ref="AJ70:AM70"/>
    <mergeCell ref="AN70:AQ70"/>
    <mergeCell ref="L69:O69"/>
    <mergeCell ref="P69:S69"/>
    <mergeCell ref="AJ69:AM69"/>
    <mergeCell ref="AN69:AQ69"/>
    <mergeCell ref="Z67:AI67"/>
    <mergeCell ref="T67:Y67"/>
    <mergeCell ref="T61:Y61"/>
    <mergeCell ref="Z68:AI68"/>
    <mergeCell ref="Z69:AI69"/>
    <mergeCell ref="AN45:AQ45"/>
    <mergeCell ref="AJ54:AM54"/>
    <mergeCell ref="AN54:AQ54"/>
    <mergeCell ref="L60:O60"/>
    <mergeCell ref="P60:S60"/>
    <mergeCell ref="AJ57:AM57"/>
    <mergeCell ref="AN57:AQ57"/>
    <mergeCell ref="AN48:AQ48"/>
    <mergeCell ref="L49:O49"/>
    <mergeCell ref="P49:S49"/>
    <mergeCell ref="AJ49:AM49"/>
    <mergeCell ref="AN49:AQ49"/>
    <mergeCell ref="L53:O53"/>
    <mergeCell ref="P53:S53"/>
    <mergeCell ref="AJ53:AM53"/>
    <mergeCell ref="AN53:AQ53"/>
    <mergeCell ref="AJ51:AM51"/>
    <mergeCell ref="AN51:AQ51"/>
    <mergeCell ref="AN56:AQ56"/>
    <mergeCell ref="L55:O55"/>
    <mergeCell ref="P55:S55"/>
    <mergeCell ref="AJ55:AM55"/>
    <mergeCell ref="AJ58:AM58"/>
    <mergeCell ref="AJ60:AM60"/>
    <mergeCell ref="I45:K45"/>
    <mergeCell ref="L45:O45"/>
    <mergeCell ref="P45:S45"/>
    <mergeCell ref="AJ45:AM45"/>
    <mergeCell ref="L58:O58"/>
    <mergeCell ref="T58:Y58"/>
    <mergeCell ref="T59:Y59"/>
    <mergeCell ref="T46:Y46"/>
    <mergeCell ref="T47:Y47"/>
    <mergeCell ref="T48:Y48"/>
    <mergeCell ref="T49:Y49"/>
    <mergeCell ref="T50:Y50"/>
    <mergeCell ref="T51:Y51"/>
    <mergeCell ref="T52:Y52"/>
    <mergeCell ref="T53:Y53"/>
    <mergeCell ref="P51:S51"/>
    <mergeCell ref="I56:K56"/>
    <mergeCell ref="I53:K53"/>
    <mergeCell ref="P54:S54"/>
    <mergeCell ref="I55:K55"/>
    <mergeCell ref="I54:K54"/>
    <mergeCell ref="P59:S59"/>
    <mergeCell ref="P58:S58"/>
    <mergeCell ref="P57:S57"/>
    <mergeCell ref="B1:AH2"/>
    <mergeCell ref="T4:AQ4"/>
    <mergeCell ref="T6:AQ6"/>
    <mergeCell ref="T8:AQ8"/>
    <mergeCell ref="AN42:AO42"/>
    <mergeCell ref="L44:O44"/>
    <mergeCell ref="P44:S44"/>
    <mergeCell ref="AJ44:AM44"/>
    <mergeCell ref="AN44:AQ44"/>
    <mergeCell ref="F44:H44"/>
    <mergeCell ref="I44:K44"/>
    <mergeCell ref="B44:E44"/>
    <mergeCell ref="Z44:AI44"/>
    <mergeCell ref="B45:E45"/>
    <mergeCell ref="T45:Y45"/>
    <mergeCell ref="I50:K50"/>
    <mergeCell ref="L50:O50"/>
    <mergeCell ref="P50:S50"/>
    <mergeCell ref="AJ50:AM50"/>
    <mergeCell ref="AN50:AQ50"/>
    <mergeCell ref="B46:E46"/>
    <mergeCell ref="I46:K46"/>
    <mergeCell ref="L46:O46"/>
    <mergeCell ref="P46:S46"/>
    <mergeCell ref="AJ46:AM46"/>
    <mergeCell ref="AN46:AQ46"/>
    <mergeCell ref="B47:E47"/>
    <mergeCell ref="I47:K47"/>
    <mergeCell ref="L47:O47"/>
    <mergeCell ref="P47:S47"/>
    <mergeCell ref="AJ47:AM47"/>
    <mergeCell ref="AN47:AQ47"/>
    <mergeCell ref="L48:O48"/>
    <mergeCell ref="P48:S48"/>
    <mergeCell ref="AJ48:AM48"/>
    <mergeCell ref="I48:K48"/>
    <mergeCell ref="I49:K49"/>
    <mergeCell ref="B48:E48"/>
    <mergeCell ref="B49:E49"/>
    <mergeCell ref="AJ66:AM66"/>
    <mergeCell ref="AN66:AQ66"/>
    <mergeCell ref="AJ63:AM63"/>
    <mergeCell ref="AN63:AQ63"/>
    <mergeCell ref="I64:K64"/>
    <mergeCell ref="L64:O64"/>
    <mergeCell ref="P64:S64"/>
    <mergeCell ref="Z66:AI66"/>
    <mergeCell ref="B62:E62"/>
    <mergeCell ref="AJ64:AM64"/>
    <mergeCell ref="AN64:AQ64"/>
    <mergeCell ref="B63:E63"/>
    <mergeCell ref="I63:K63"/>
    <mergeCell ref="L63:O63"/>
    <mergeCell ref="P63:S63"/>
    <mergeCell ref="L65:O65"/>
    <mergeCell ref="P65:S65"/>
    <mergeCell ref="AJ65:AM65"/>
    <mergeCell ref="AN65:AQ65"/>
    <mergeCell ref="T62:Y62"/>
    <mergeCell ref="AN58:AQ58"/>
    <mergeCell ref="I59:K59"/>
  </mergeCells>
  <hyperlinks>
    <hyperlink ref="AR1" location="Содержание!A1" display="&gt; Главное меню"/>
  </hyperlinks>
  <pageMargins left="0.39370078740157483" right="0.39370078740157483" top="0.39370078740157483" bottom="0.39370078740157483" header="0.31496062992125984" footer="0.31496062992125984"/>
  <pageSetup paperSize="9" fitToHeight="0" orientation="landscape" r:id="rId1"/>
  <ignoredErrors>
    <ignoredError sqref="F49 F53 F57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P79"/>
  <sheetViews>
    <sheetView showWhiteSpace="0" zoomScaleSheetLayoutView="106" workbookViewId="0">
      <pane ySplit="2" topLeftCell="A66" activePane="bottomLeft" state="frozen"/>
      <selection pane="bottomLeft" activeCell="A79" sqref="A79:AQ79"/>
    </sheetView>
  </sheetViews>
  <sheetFormatPr defaultColWidth="8.85546875" defaultRowHeight="15"/>
  <cols>
    <col min="1" max="52" width="3.28515625" customWidth="1"/>
    <col min="53" max="65" width="3.42578125" customWidth="1"/>
  </cols>
  <sheetData>
    <row r="1" spans="1:49" s="1" customFormat="1" ht="13.9" customHeight="1">
      <c r="A1" s="27"/>
      <c r="B1" s="217" t="s">
        <v>98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8"/>
      <c r="AJ1" s="28"/>
      <c r="AK1" s="28"/>
      <c r="AL1" s="28"/>
      <c r="AM1" s="28"/>
      <c r="AN1" s="28"/>
      <c r="AO1" s="28"/>
      <c r="AP1" s="28"/>
      <c r="AQ1" s="29"/>
      <c r="AR1" s="198" t="s">
        <v>297</v>
      </c>
      <c r="AS1" s="198"/>
      <c r="AT1" s="198"/>
      <c r="AU1" s="198"/>
      <c r="AV1" s="198"/>
      <c r="AW1" s="198"/>
    </row>
    <row r="2" spans="1:49" s="1" customFormat="1" ht="13.9" customHeight="1">
      <c r="A2" s="30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31"/>
      <c r="AJ2" s="31"/>
      <c r="AK2" s="31"/>
      <c r="AL2" s="31"/>
      <c r="AM2" s="31"/>
      <c r="AN2" s="31"/>
      <c r="AO2" s="31"/>
      <c r="AP2" s="31"/>
      <c r="AQ2" s="32"/>
      <c r="AR2" s="198"/>
      <c r="AS2" s="198"/>
      <c r="AT2" s="198"/>
      <c r="AU2" s="198"/>
      <c r="AV2" s="198"/>
      <c r="AW2" s="198"/>
    </row>
    <row r="3" spans="1:49" s="1" customFormat="1" ht="13.9" customHeight="1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5"/>
      <c r="AJ3" s="5"/>
      <c r="AK3" s="5"/>
      <c r="AL3" s="5"/>
      <c r="AM3" s="5"/>
      <c r="AN3" s="5"/>
      <c r="AO3" s="5"/>
      <c r="AP3" s="5"/>
      <c r="AQ3" s="5"/>
    </row>
    <row r="4" spans="1:49" s="1" customFormat="1" ht="13.9" customHeight="1">
      <c r="A4" s="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5"/>
      <c r="T4" s="219" t="s">
        <v>183</v>
      </c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</row>
    <row r="5" spans="1:49" s="1" customFormat="1" ht="4.1500000000000004" customHeight="1">
      <c r="A5" s="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9" s="1" customFormat="1" ht="13.9" customHeight="1">
      <c r="A6" s="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  <c r="T6" s="219" t="s">
        <v>184</v>
      </c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</row>
    <row r="7" spans="1:49" s="1" customFormat="1" ht="4.1500000000000004" customHeight="1">
      <c r="A7" s="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9" s="1" customFormat="1" ht="13.9" customHeight="1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  <c r="T8" s="219" t="s">
        <v>185</v>
      </c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</row>
    <row r="9" spans="1:4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20" t="s">
        <v>186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2"/>
    </row>
    <row r="11" spans="1:4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7" t="s">
        <v>193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5"/>
    </row>
    <row r="12" spans="1:4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57" t="s">
        <v>194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5"/>
    </row>
    <row r="13" spans="1:4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57" t="s">
        <v>189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5"/>
    </row>
    <row r="14" spans="1:4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73" t="s">
        <v>239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5"/>
    </row>
    <row r="15" spans="1:49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73" t="s">
        <v>240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5"/>
    </row>
    <row r="16" spans="1:49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68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20" t="s">
        <v>5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2"/>
    </row>
    <row r="18" spans="1:6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23" t="s">
        <v>181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5"/>
    </row>
    <row r="19" spans="1:68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23" t="s">
        <v>296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5"/>
    </row>
    <row r="20" spans="1:68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68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20" t="s">
        <v>6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</row>
    <row r="22" spans="1:68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3" t="s">
        <v>13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5"/>
    </row>
    <row r="23" spans="1:68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23" t="s">
        <v>195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5"/>
    </row>
    <row r="24" spans="1:68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68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20" t="s">
        <v>7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2"/>
    </row>
    <row r="26" spans="1:68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23" t="s">
        <v>99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5"/>
    </row>
    <row r="27" spans="1:68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6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20" t="s">
        <v>11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2"/>
    </row>
    <row r="29" spans="1:6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23" t="s">
        <v>27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5"/>
    </row>
    <row r="30" spans="1:6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23" t="s">
        <v>28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5"/>
    </row>
    <row r="31" spans="1:6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23" t="s">
        <v>29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5"/>
    </row>
    <row r="32" spans="1:68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23" t="s">
        <v>299</v>
      </c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5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23" t="s">
        <v>319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5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s="80" customForma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23" t="s">
        <v>320</v>
      </c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5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5"/>
      <c r="S35" s="39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68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20" t="s">
        <v>190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2"/>
    </row>
    <row r="37" spans="1:68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57" t="s">
        <v>191</v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5"/>
    </row>
    <row r="38" spans="1:6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57" t="s">
        <v>192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5"/>
    </row>
    <row r="39" spans="1:68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77" t="s">
        <v>294</v>
      </c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5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68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68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5"/>
      <c r="S41" s="39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68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6" t="s">
        <v>9</v>
      </c>
      <c r="AN42" s="220">
        <v>0</v>
      </c>
      <c r="AO42" s="221"/>
      <c r="AP42" s="18" t="s">
        <v>10</v>
      </c>
      <c r="AQ42" s="17"/>
    </row>
    <row r="43" spans="1:68" ht="17.25">
      <c r="A43" s="26" t="s">
        <v>100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68" ht="51.4" customHeight="1">
      <c r="A44" s="44" t="s">
        <v>2</v>
      </c>
      <c r="B44" s="193" t="s">
        <v>0</v>
      </c>
      <c r="C44" s="194"/>
      <c r="D44" s="194"/>
      <c r="E44" s="196"/>
      <c r="F44" s="193" t="s">
        <v>68</v>
      </c>
      <c r="G44" s="194"/>
      <c r="H44" s="194"/>
      <c r="I44" s="193" t="s">
        <v>131</v>
      </c>
      <c r="J44" s="194"/>
      <c r="K44" s="196"/>
      <c r="L44" s="193" t="s">
        <v>52</v>
      </c>
      <c r="M44" s="194"/>
      <c r="N44" s="194"/>
      <c r="O44" s="196"/>
      <c r="P44" s="193" t="s">
        <v>90</v>
      </c>
      <c r="Q44" s="194"/>
      <c r="R44" s="194"/>
      <c r="S44" s="196"/>
      <c r="T44" s="193" t="s">
        <v>1</v>
      </c>
      <c r="U44" s="194"/>
      <c r="V44" s="194"/>
      <c r="W44" s="194"/>
      <c r="X44" s="194"/>
      <c r="Y44" s="196"/>
      <c r="Z44" s="193" t="s">
        <v>3</v>
      </c>
      <c r="AA44" s="194"/>
      <c r="AB44" s="194"/>
      <c r="AC44" s="194"/>
      <c r="AD44" s="194"/>
      <c r="AE44" s="194"/>
      <c r="AF44" s="194"/>
      <c r="AG44" s="194"/>
      <c r="AH44" s="194"/>
      <c r="AI44" s="196"/>
      <c r="AJ44" s="193" t="s">
        <v>51</v>
      </c>
      <c r="AK44" s="194"/>
      <c r="AL44" s="194"/>
      <c r="AM44" s="196"/>
      <c r="AN44" s="197" t="str">
        <f>CONCATENATE("Отпускная цена в рублях с НДС с учетом скидки  ",AN42," %")</f>
        <v>Отпускная цена в рублях с НДС с учетом скидки  0 %</v>
      </c>
      <c r="AO44" s="197"/>
      <c r="AP44" s="197"/>
      <c r="AQ44" s="197"/>
    </row>
    <row r="45" spans="1:68" ht="26.25" customHeight="1">
      <c r="A45" s="41">
        <v>1</v>
      </c>
      <c r="B45" s="270" t="s">
        <v>33</v>
      </c>
      <c r="C45" s="271"/>
      <c r="D45" s="271"/>
      <c r="E45" s="271"/>
      <c r="F45" s="253" t="s">
        <v>310</v>
      </c>
      <c r="G45" s="254"/>
      <c r="H45" s="255"/>
      <c r="I45" s="284">
        <v>1.1000000000000001</v>
      </c>
      <c r="J45" s="285"/>
      <c r="K45" s="286"/>
      <c r="L45" s="287">
        <v>220</v>
      </c>
      <c r="M45" s="288"/>
      <c r="N45" s="288"/>
      <c r="O45" s="289"/>
      <c r="P45" s="290">
        <v>400</v>
      </c>
      <c r="Q45" s="291"/>
      <c r="R45" s="291"/>
      <c r="S45" s="343"/>
      <c r="T45" s="173">
        <v>1090100</v>
      </c>
      <c r="U45" s="344"/>
      <c r="V45" s="344"/>
      <c r="W45" s="344"/>
      <c r="X45" s="344"/>
      <c r="Y45" s="345"/>
      <c r="Z45" s="341" t="s">
        <v>156</v>
      </c>
      <c r="AA45" s="339"/>
      <c r="AB45" s="339"/>
      <c r="AC45" s="339"/>
      <c r="AD45" s="339"/>
      <c r="AE45" s="339"/>
      <c r="AF45" s="339"/>
      <c r="AG45" s="339"/>
      <c r="AH45" s="339"/>
      <c r="AI45" s="339"/>
      <c r="AJ45" s="118">
        <v>80950</v>
      </c>
      <c r="AK45" s="119"/>
      <c r="AL45" s="119"/>
      <c r="AM45" s="120"/>
      <c r="AN45" s="121">
        <f t="shared" ref="AN45:AN75" si="0">ROUND(AJ45/100*(100-$AN$42),2)</f>
        <v>80950</v>
      </c>
      <c r="AO45" s="121"/>
      <c r="AP45" s="121"/>
      <c r="AQ45" s="121"/>
      <c r="AT45" s="82"/>
      <c r="AV45" s="79"/>
    </row>
    <row r="46" spans="1:68" s="71" customFormat="1" ht="26.25" customHeight="1">
      <c r="A46" s="72">
        <v>2</v>
      </c>
      <c r="B46" s="270" t="s">
        <v>33</v>
      </c>
      <c r="C46" s="271"/>
      <c r="D46" s="271"/>
      <c r="E46" s="271"/>
      <c r="F46" s="151"/>
      <c r="G46" s="152"/>
      <c r="H46" s="153"/>
      <c r="I46" s="284">
        <v>1.1000000000000001</v>
      </c>
      <c r="J46" s="285"/>
      <c r="K46" s="286"/>
      <c r="L46" s="287">
        <v>220</v>
      </c>
      <c r="M46" s="288"/>
      <c r="N46" s="288"/>
      <c r="O46" s="289"/>
      <c r="P46" s="290">
        <v>400</v>
      </c>
      <c r="Q46" s="291"/>
      <c r="R46" s="291"/>
      <c r="S46" s="343"/>
      <c r="T46" s="173">
        <v>1090118</v>
      </c>
      <c r="U46" s="344"/>
      <c r="V46" s="344"/>
      <c r="W46" s="344"/>
      <c r="X46" s="344"/>
      <c r="Y46" s="345"/>
      <c r="Z46" s="341" t="s">
        <v>157</v>
      </c>
      <c r="AA46" s="339"/>
      <c r="AB46" s="339"/>
      <c r="AC46" s="339"/>
      <c r="AD46" s="339"/>
      <c r="AE46" s="339"/>
      <c r="AF46" s="339"/>
      <c r="AG46" s="339"/>
      <c r="AH46" s="339"/>
      <c r="AI46" s="339"/>
      <c r="AJ46" s="118">
        <v>93660</v>
      </c>
      <c r="AK46" s="119"/>
      <c r="AL46" s="119"/>
      <c r="AM46" s="120"/>
      <c r="AN46" s="121">
        <f t="shared" si="0"/>
        <v>93660</v>
      </c>
      <c r="AO46" s="121"/>
      <c r="AP46" s="121"/>
      <c r="AQ46" s="121"/>
    </row>
    <row r="47" spans="1:68" s="71" customFormat="1" ht="26.25" customHeight="1">
      <c r="A47" s="72">
        <v>3</v>
      </c>
      <c r="B47" s="270" t="s">
        <v>33</v>
      </c>
      <c r="C47" s="271"/>
      <c r="D47" s="271"/>
      <c r="E47" s="271"/>
      <c r="F47" s="151"/>
      <c r="G47" s="152"/>
      <c r="H47" s="153"/>
      <c r="I47" s="284">
        <v>1.1000000000000001</v>
      </c>
      <c r="J47" s="285"/>
      <c r="K47" s="286"/>
      <c r="L47" s="287">
        <v>220</v>
      </c>
      <c r="M47" s="288"/>
      <c r="N47" s="288"/>
      <c r="O47" s="289"/>
      <c r="P47" s="290">
        <v>400</v>
      </c>
      <c r="Q47" s="291"/>
      <c r="R47" s="291"/>
      <c r="S47" s="343"/>
      <c r="T47" s="173">
        <v>1090120</v>
      </c>
      <c r="U47" s="344"/>
      <c r="V47" s="344"/>
      <c r="W47" s="344"/>
      <c r="X47" s="344"/>
      <c r="Y47" s="345"/>
      <c r="Z47" s="341" t="s">
        <v>288</v>
      </c>
      <c r="AA47" s="339"/>
      <c r="AB47" s="339"/>
      <c r="AC47" s="339"/>
      <c r="AD47" s="339"/>
      <c r="AE47" s="339"/>
      <c r="AF47" s="339"/>
      <c r="AG47" s="339"/>
      <c r="AH47" s="339"/>
      <c r="AI47" s="339"/>
      <c r="AJ47" s="118">
        <v>94600</v>
      </c>
      <c r="AK47" s="119"/>
      <c r="AL47" s="119"/>
      <c r="AM47" s="120"/>
      <c r="AN47" s="121">
        <f t="shared" ref="AN47" si="1">ROUND(AJ47/100*(100-$AN$42),2)</f>
        <v>94600</v>
      </c>
      <c r="AO47" s="121"/>
      <c r="AP47" s="121"/>
      <c r="AQ47" s="121"/>
    </row>
    <row r="48" spans="1:68" ht="26.25" customHeight="1">
      <c r="A48" s="75">
        <v>4</v>
      </c>
      <c r="B48" s="257" t="s">
        <v>33</v>
      </c>
      <c r="C48" s="258"/>
      <c r="D48" s="258"/>
      <c r="E48" s="258"/>
      <c r="F48" s="122"/>
      <c r="G48" s="123"/>
      <c r="H48" s="124"/>
      <c r="I48" s="297">
        <v>1.1000000000000001</v>
      </c>
      <c r="J48" s="298"/>
      <c r="K48" s="299"/>
      <c r="L48" s="292">
        <v>220</v>
      </c>
      <c r="M48" s="293"/>
      <c r="N48" s="293"/>
      <c r="O48" s="294"/>
      <c r="P48" s="295">
        <v>400</v>
      </c>
      <c r="Q48" s="296"/>
      <c r="R48" s="296"/>
      <c r="S48" s="350"/>
      <c r="T48" s="351">
        <v>1090119</v>
      </c>
      <c r="U48" s="352"/>
      <c r="V48" s="352"/>
      <c r="W48" s="352"/>
      <c r="X48" s="352"/>
      <c r="Y48" s="353"/>
      <c r="Z48" s="349" t="s">
        <v>289</v>
      </c>
      <c r="AA48" s="347"/>
      <c r="AB48" s="347"/>
      <c r="AC48" s="347"/>
      <c r="AD48" s="347"/>
      <c r="AE48" s="347"/>
      <c r="AF48" s="347"/>
      <c r="AG48" s="347"/>
      <c r="AH48" s="347"/>
      <c r="AI48" s="347"/>
      <c r="AJ48" s="142">
        <v>107300</v>
      </c>
      <c r="AK48" s="143"/>
      <c r="AL48" s="143"/>
      <c r="AM48" s="144"/>
      <c r="AN48" s="125">
        <f t="shared" si="0"/>
        <v>107300</v>
      </c>
      <c r="AO48" s="125"/>
      <c r="AP48" s="125"/>
      <c r="AQ48" s="125"/>
    </row>
    <row r="49" spans="1:43" s="71" customFormat="1" ht="26.25" customHeight="1">
      <c r="A49" s="74">
        <v>5</v>
      </c>
      <c r="B49" s="260" t="s">
        <v>33</v>
      </c>
      <c r="C49" s="261"/>
      <c r="D49" s="261"/>
      <c r="E49" s="261"/>
      <c r="F49" s="325" t="s">
        <v>311</v>
      </c>
      <c r="G49" s="326"/>
      <c r="H49" s="327"/>
      <c r="I49" s="282" t="s">
        <v>101</v>
      </c>
      <c r="J49" s="283"/>
      <c r="K49" s="300"/>
      <c r="L49" s="279" t="s">
        <v>102</v>
      </c>
      <c r="M49" s="280"/>
      <c r="N49" s="280"/>
      <c r="O49" s="281"/>
      <c r="P49" s="282">
        <v>400</v>
      </c>
      <c r="Q49" s="283"/>
      <c r="R49" s="283"/>
      <c r="S49" s="300"/>
      <c r="T49" s="334">
        <v>1090109</v>
      </c>
      <c r="U49" s="335"/>
      <c r="V49" s="335"/>
      <c r="W49" s="335"/>
      <c r="X49" s="335"/>
      <c r="Y49" s="336"/>
      <c r="Z49" s="337" t="s">
        <v>158</v>
      </c>
      <c r="AA49" s="335"/>
      <c r="AB49" s="335"/>
      <c r="AC49" s="335"/>
      <c r="AD49" s="335"/>
      <c r="AE49" s="335"/>
      <c r="AF49" s="335"/>
      <c r="AG49" s="335"/>
      <c r="AH49" s="335"/>
      <c r="AI49" s="335"/>
      <c r="AJ49" s="100">
        <v>88760</v>
      </c>
      <c r="AK49" s="101"/>
      <c r="AL49" s="101"/>
      <c r="AM49" s="102"/>
      <c r="AN49" s="103">
        <f t="shared" si="0"/>
        <v>88760</v>
      </c>
      <c r="AO49" s="103"/>
      <c r="AP49" s="103"/>
      <c r="AQ49" s="103"/>
    </row>
    <row r="50" spans="1:43" s="71" customFormat="1" ht="26.25" customHeight="1">
      <c r="A50" s="72">
        <v>6</v>
      </c>
      <c r="B50" s="270" t="s">
        <v>33</v>
      </c>
      <c r="C50" s="271"/>
      <c r="D50" s="271"/>
      <c r="E50" s="271"/>
      <c r="F50" s="328"/>
      <c r="G50" s="329"/>
      <c r="H50" s="330"/>
      <c r="I50" s="284" t="s">
        <v>101</v>
      </c>
      <c r="J50" s="285"/>
      <c r="K50" s="286"/>
      <c r="L50" s="287" t="s">
        <v>102</v>
      </c>
      <c r="M50" s="288"/>
      <c r="N50" s="288"/>
      <c r="O50" s="289"/>
      <c r="P50" s="284">
        <v>400</v>
      </c>
      <c r="Q50" s="285"/>
      <c r="R50" s="285"/>
      <c r="S50" s="286"/>
      <c r="T50" s="338">
        <v>1090121</v>
      </c>
      <c r="U50" s="339"/>
      <c r="V50" s="339"/>
      <c r="W50" s="339"/>
      <c r="X50" s="339"/>
      <c r="Y50" s="340"/>
      <c r="Z50" s="341" t="s">
        <v>290</v>
      </c>
      <c r="AA50" s="339"/>
      <c r="AB50" s="339"/>
      <c r="AC50" s="339"/>
      <c r="AD50" s="339"/>
      <c r="AE50" s="339"/>
      <c r="AF50" s="339"/>
      <c r="AG50" s="339"/>
      <c r="AH50" s="339"/>
      <c r="AI50" s="339"/>
      <c r="AJ50" s="118">
        <v>100430</v>
      </c>
      <c r="AK50" s="119"/>
      <c r="AL50" s="119"/>
      <c r="AM50" s="120"/>
      <c r="AN50" s="121">
        <f t="shared" ref="AN50" si="2">ROUND(AJ50/100*(100-$AN$42),2)</f>
        <v>100430</v>
      </c>
      <c r="AO50" s="121"/>
      <c r="AP50" s="121"/>
      <c r="AQ50" s="121"/>
    </row>
    <row r="51" spans="1:43" ht="26.25" customHeight="1">
      <c r="A51" s="72">
        <v>7</v>
      </c>
      <c r="B51" s="270" t="s">
        <v>33</v>
      </c>
      <c r="C51" s="271"/>
      <c r="D51" s="271"/>
      <c r="E51" s="271"/>
      <c r="F51" s="328"/>
      <c r="G51" s="329"/>
      <c r="H51" s="330"/>
      <c r="I51" s="284" t="s">
        <v>101</v>
      </c>
      <c r="J51" s="285"/>
      <c r="K51" s="286"/>
      <c r="L51" s="287" t="s">
        <v>102</v>
      </c>
      <c r="M51" s="288"/>
      <c r="N51" s="288"/>
      <c r="O51" s="289"/>
      <c r="P51" s="284">
        <v>400</v>
      </c>
      <c r="Q51" s="285"/>
      <c r="R51" s="285"/>
      <c r="S51" s="286"/>
      <c r="T51" s="338">
        <v>1090123</v>
      </c>
      <c r="U51" s="339"/>
      <c r="V51" s="339"/>
      <c r="W51" s="339"/>
      <c r="X51" s="339"/>
      <c r="Y51" s="340"/>
      <c r="Z51" s="341" t="s">
        <v>291</v>
      </c>
      <c r="AA51" s="339"/>
      <c r="AB51" s="339"/>
      <c r="AC51" s="339"/>
      <c r="AD51" s="339"/>
      <c r="AE51" s="339"/>
      <c r="AF51" s="339"/>
      <c r="AG51" s="339"/>
      <c r="AH51" s="339"/>
      <c r="AI51" s="339"/>
      <c r="AJ51" s="118">
        <v>101590</v>
      </c>
      <c r="AK51" s="119"/>
      <c r="AL51" s="119"/>
      <c r="AM51" s="120"/>
      <c r="AN51" s="121">
        <f t="shared" si="0"/>
        <v>101590</v>
      </c>
      <c r="AO51" s="121"/>
      <c r="AP51" s="121"/>
      <c r="AQ51" s="121"/>
    </row>
    <row r="52" spans="1:43" ht="26.25" customHeight="1">
      <c r="A52" s="75">
        <v>8</v>
      </c>
      <c r="B52" s="257" t="s">
        <v>33</v>
      </c>
      <c r="C52" s="258"/>
      <c r="D52" s="258"/>
      <c r="E52" s="258"/>
      <c r="F52" s="331"/>
      <c r="G52" s="332"/>
      <c r="H52" s="333"/>
      <c r="I52" s="297" t="s">
        <v>101</v>
      </c>
      <c r="J52" s="298"/>
      <c r="K52" s="299"/>
      <c r="L52" s="292" t="s">
        <v>102</v>
      </c>
      <c r="M52" s="293"/>
      <c r="N52" s="293"/>
      <c r="O52" s="294"/>
      <c r="P52" s="297">
        <v>400</v>
      </c>
      <c r="Q52" s="298"/>
      <c r="R52" s="298"/>
      <c r="S52" s="299"/>
      <c r="T52" s="346">
        <v>1090122</v>
      </c>
      <c r="U52" s="347"/>
      <c r="V52" s="347"/>
      <c r="W52" s="347"/>
      <c r="X52" s="347"/>
      <c r="Y52" s="348"/>
      <c r="Z52" s="349" t="s">
        <v>159</v>
      </c>
      <c r="AA52" s="347"/>
      <c r="AB52" s="347"/>
      <c r="AC52" s="347"/>
      <c r="AD52" s="347"/>
      <c r="AE52" s="347"/>
      <c r="AF52" s="347"/>
      <c r="AG52" s="347"/>
      <c r="AH52" s="347"/>
      <c r="AI52" s="347"/>
      <c r="AJ52" s="142">
        <v>113480</v>
      </c>
      <c r="AK52" s="143"/>
      <c r="AL52" s="143"/>
      <c r="AM52" s="144"/>
      <c r="AN52" s="125">
        <f t="shared" si="0"/>
        <v>113480</v>
      </c>
      <c r="AO52" s="125"/>
      <c r="AP52" s="125"/>
      <c r="AQ52" s="125"/>
    </row>
    <row r="53" spans="1:43" ht="26.25" customHeight="1">
      <c r="A53" s="74">
        <v>9</v>
      </c>
      <c r="B53" s="260" t="s">
        <v>33</v>
      </c>
      <c r="C53" s="261"/>
      <c r="D53" s="261"/>
      <c r="E53" s="261"/>
      <c r="F53" s="325" t="s">
        <v>312</v>
      </c>
      <c r="G53" s="326"/>
      <c r="H53" s="327"/>
      <c r="I53" s="282" t="s">
        <v>103</v>
      </c>
      <c r="J53" s="283"/>
      <c r="K53" s="300"/>
      <c r="L53" s="279" t="s">
        <v>102</v>
      </c>
      <c r="M53" s="280"/>
      <c r="N53" s="280"/>
      <c r="O53" s="281"/>
      <c r="P53" s="282">
        <v>800</v>
      </c>
      <c r="Q53" s="283"/>
      <c r="R53" s="283"/>
      <c r="S53" s="300"/>
      <c r="T53" s="334">
        <v>1090101</v>
      </c>
      <c r="U53" s="335"/>
      <c r="V53" s="335"/>
      <c r="W53" s="335"/>
      <c r="X53" s="335"/>
      <c r="Y53" s="336"/>
      <c r="Z53" s="337" t="s">
        <v>160</v>
      </c>
      <c r="AA53" s="335"/>
      <c r="AB53" s="335"/>
      <c r="AC53" s="335"/>
      <c r="AD53" s="335"/>
      <c r="AE53" s="335"/>
      <c r="AF53" s="335"/>
      <c r="AG53" s="335"/>
      <c r="AH53" s="335"/>
      <c r="AI53" s="335"/>
      <c r="AJ53" s="100">
        <v>103230</v>
      </c>
      <c r="AK53" s="101"/>
      <c r="AL53" s="101"/>
      <c r="AM53" s="102"/>
      <c r="AN53" s="103">
        <f t="shared" si="0"/>
        <v>103230</v>
      </c>
      <c r="AO53" s="103"/>
      <c r="AP53" s="103"/>
      <c r="AQ53" s="103"/>
    </row>
    <row r="54" spans="1:43" ht="26.25" customHeight="1">
      <c r="A54" s="72">
        <v>10</v>
      </c>
      <c r="B54" s="270" t="s">
        <v>33</v>
      </c>
      <c r="C54" s="271"/>
      <c r="D54" s="271"/>
      <c r="E54" s="271"/>
      <c r="F54" s="328"/>
      <c r="G54" s="329"/>
      <c r="H54" s="330"/>
      <c r="I54" s="284" t="s">
        <v>103</v>
      </c>
      <c r="J54" s="285"/>
      <c r="K54" s="286"/>
      <c r="L54" s="287" t="s">
        <v>102</v>
      </c>
      <c r="M54" s="288"/>
      <c r="N54" s="288"/>
      <c r="O54" s="289"/>
      <c r="P54" s="284">
        <v>800</v>
      </c>
      <c r="Q54" s="285"/>
      <c r="R54" s="285"/>
      <c r="S54" s="286"/>
      <c r="T54" s="338">
        <v>1090127</v>
      </c>
      <c r="U54" s="339"/>
      <c r="V54" s="339"/>
      <c r="W54" s="339"/>
      <c r="X54" s="339"/>
      <c r="Y54" s="340"/>
      <c r="Z54" s="341" t="s">
        <v>161</v>
      </c>
      <c r="AA54" s="339"/>
      <c r="AB54" s="339"/>
      <c r="AC54" s="339"/>
      <c r="AD54" s="339"/>
      <c r="AE54" s="339"/>
      <c r="AF54" s="339"/>
      <c r="AG54" s="339"/>
      <c r="AH54" s="339"/>
      <c r="AI54" s="339"/>
      <c r="AJ54" s="118">
        <v>115940</v>
      </c>
      <c r="AK54" s="119"/>
      <c r="AL54" s="119"/>
      <c r="AM54" s="120"/>
      <c r="AN54" s="121">
        <f t="shared" si="0"/>
        <v>115940</v>
      </c>
      <c r="AO54" s="121"/>
      <c r="AP54" s="121"/>
      <c r="AQ54" s="121"/>
    </row>
    <row r="55" spans="1:43" ht="26.25" customHeight="1">
      <c r="A55" s="72">
        <v>11</v>
      </c>
      <c r="B55" s="270" t="s">
        <v>33</v>
      </c>
      <c r="C55" s="271"/>
      <c r="D55" s="271"/>
      <c r="E55" s="271"/>
      <c r="F55" s="328"/>
      <c r="G55" s="329"/>
      <c r="H55" s="330"/>
      <c r="I55" s="284" t="s">
        <v>103</v>
      </c>
      <c r="J55" s="285"/>
      <c r="K55" s="286"/>
      <c r="L55" s="287" t="s">
        <v>102</v>
      </c>
      <c r="M55" s="288"/>
      <c r="N55" s="288"/>
      <c r="O55" s="289"/>
      <c r="P55" s="284">
        <v>800</v>
      </c>
      <c r="Q55" s="285"/>
      <c r="R55" s="285"/>
      <c r="S55" s="286"/>
      <c r="T55" s="338">
        <v>1090129</v>
      </c>
      <c r="U55" s="339"/>
      <c r="V55" s="339"/>
      <c r="W55" s="339"/>
      <c r="X55" s="339"/>
      <c r="Y55" s="340"/>
      <c r="Z55" s="341" t="s">
        <v>162</v>
      </c>
      <c r="AA55" s="339"/>
      <c r="AB55" s="339"/>
      <c r="AC55" s="339"/>
      <c r="AD55" s="339"/>
      <c r="AE55" s="339"/>
      <c r="AF55" s="339"/>
      <c r="AG55" s="339"/>
      <c r="AH55" s="339"/>
      <c r="AI55" s="339"/>
      <c r="AJ55" s="118">
        <v>116860</v>
      </c>
      <c r="AK55" s="119"/>
      <c r="AL55" s="119"/>
      <c r="AM55" s="120"/>
      <c r="AN55" s="121">
        <f t="shared" si="0"/>
        <v>116860</v>
      </c>
      <c r="AO55" s="121"/>
      <c r="AP55" s="121"/>
      <c r="AQ55" s="121"/>
    </row>
    <row r="56" spans="1:43" ht="26.25" customHeight="1">
      <c r="A56" s="72">
        <v>12</v>
      </c>
      <c r="B56" s="270" t="s">
        <v>33</v>
      </c>
      <c r="C56" s="271"/>
      <c r="D56" s="271"/>
      <c r="E56" s="271"/>
      <c r="F56" s="328"/>
      <c r="G56" s="329"/>
      <c r="H56" s="330"/>
      <c r="I56" s="284" t="s">
        <v>103</v>
      </c>
      <c r="J56" s="285"/>
      <c r="K56" s="286"/>
      <c r="L56" s="287" t="s">
        <v>102</v>
      </c>
      <c r="M56" s="288"/>
      <c r="N56" s="288"/>
      <c r="O56" s="289"/>
      <c r="P56" s="284">
        <v>800</v>
      </c>
      <c r="Q56" s="285"/>
      <c r="R56" s="285"/>
      <c r="S56" s="286"/>
      <c r="T56" s="338">
        <v>1090128</v>
      </c>
      <c r="U56" s="339"/>
      <c r="V56" s="339"/>
      <c r="W56" s="339"/>
      <c r="X56" s="339"/>
      <c r="Y56" s="340"/>
      <c r="Z56" s="341" t="s">
        <v>163</v>
      </c>
      <c r="AA56" s="339"/>
      <c r="AB56" s="339"/>
      <c r="AC56" s="339"/>
      <c r="AD56" s="339"/>
      <c r="AE56" s="339"/>
      <c r="AF56" s="339"/>
      <c r="AG56" s="339"/>
      <c r="AH56" s="339"/>
      <c r="AI56" s="339"/>
      <c r="AJ56" s="118">
        <v>129580</v>
      </c>
      <c r="AK56" s="119"/>
      <c r="AL56" s="119"/>
      <c r="AM56" s="120"/>
      <c r="AN56" s="121">
        <f t="shared" si="0"/>
        <v>129580</v>
      </c>
      <c r="AO56" s="121"/>
      <c r="AP56" s="121"/>
      <c r="AQ56" s="121"/>
    </row>
    <row r="57" spans="1:43" ht="26.25" customHeight="1">
      <c r="A57" s="75">
        <v>13</v>
      </c>
      <c r="B57" s="257" t="s">
        <v>33</v>
      </c>
      <c r="C57" s="258"/>
      <c r="D57" s="258"/>
      <c r="E57" s="258"/>
      <c r="F57" s="331"/>
      <c r="G57" s="332"/>
      <c r="H57" s="333"/>
      <c r="I57" s="297" t="s">
        <v>103</v>
      </c>
      <c r="J57" s="298"/>
      <c r="K57" s="299"/>
      <c r="L57" s="292" t="s">
        <v>102</v>
      </c>
      <c r="M57" s="293"/>
      <c r="N57" s="293"/>
      <c r="O57" s="294"/>
      <c r="P57" s="297">
        <v>800</v>
      </c>
      <c r="Q57" s="298"/>
      <c r="R57" s="298"/>
      <c r="S57" s="299"/>
      <c r="T57" s="346">
        <v>1090124</v>
      </c>
      <c r="U57" s="347"/>
      <c r="V57" s="347"/>
      <c r="W57" s="347"/>
      <c r="X57" s="347"/>
      <c r="Y57" s="348"/>
      <c r="Z57" s="349" t="s">
        <v>164</v>
      </c>
      <c r="AA57" s="347"/>
      <c r="AB57" s="347"/>
      <c r="AC57" s="347"/>
      <c r="AD57" s="347"/>
      <c r="AE57" s="347"/>
      <c r="AF57" s="347"/>
      <c r="AG57" s="347"/>
      <c r="AH57" s="347"/>
      <c r="AI57" s="347"/>
      <c r="AJ57" s="142">
        <v>114300</v>
      </c>
      <c r="AK57" s="143"/>
      <c r="AL57" s="143"/>
      <c r="AM57" s="144"/>
      <c r="AN57" s="125">
        <f t="shared" si="0"/>
        <v>114300</v>
      </c>
      <c r="AO57" s="125"/>
      <c r="AP57" s="125"/>
      <c r="AQ57" s="125"/>
    </row>
    <row r="58" spans="1:43" ht="26.25" customHeight="1">
      <c r="A58" s="74">
        <v>14</v>
      </c>
      <c r="B58" s="260" t="s">
        <v>33</v>
      </c>
      <c r="C58" s="261"/>
      <c r="D58" s="261"/>
      <c r="E58" s="261"/>
      <c r="F58" s="325" t="s">
        <v>313</v>
      </c>
      <c r="G58" s="326"/>
      <c r="H58" s="327"/>
      <c r="I58" s="282">
        <v>1.87</v>
      </c>
      <c r="J58" s="283"/>
      <c r="K58" s="300"/>
      <c r="L58" s="279">
        <v>380</v>
      </c>
      <c r="M58" s="280"/>
      <c r="N58" s="280"/>
      <c r="O58" s="281"/>
      <c r="P58" s="282">
        <v>800</v>
      </c>
      <c r="Q58" s="283"/>
      <c r="R58" s="283"/>
      <c r="S58" s="300"/>
      <c r="T58" s="334">
        <v>1090102</v>
      </c>
      <c r="U58" s="335"/>
      <c r="V58" s="335"/>
      <c r="W58" s="335"/>
      <c r="X58" s="335"/>
      <c r="Y58" s="336"/>
      <c r="Z58" s="337" t="s">
        <v>165</v>
      </c>
      <c r="AA58" s="335"/>
      <c r="AB58" s="335"/>
      <c r="AC58" s="335"/>
      <c r="AD58" s="335"/>
      <c r="AE58" s="335"/>
      <c r="AF58" s="335"/>
      <c r="AG58" s="335"/>
      <c r="AH58" s="335"/>
      <c r="AI58" s="335"/>
      <c r="AJ58" s="100">
        <v>117920</v>
      </c>
      <c r="AK58" s="101"/>
      <c r="AL58" s="101"/>
      <c r="AM58" s="102"/>
      <c r="AN58" s="103">
        <f t="shared" si="0"/>
        <v>117920</v>
      </c>
      <c r="AO58" s="103"/>
      <c r="AP58" s="103"/>
      <c r="AQ58" s="103"/>
    </row>
    <row r="59" spans="1:43" ht="26.25" customHeight="1">
      <c r="A59" s="72">
        <v>15</v>
      </c>
      <c r="B59" s="270" t="s">
        <v>33</v>
      </c>
      <c r="C59" s="271"/>
      <c r="D59" s="271"/>
      <c r="E59" s="271"/>
      <c r="F59" s="328"/>
      <c r="G59" s="329"/>
      <c r="H59" s="330"/>
      <c r="I59" s="284">
        <v>1.87</v>
      </c>
      <c r="J59" s="285"/>
      <c r="K59" s="286"/>
      <c r="L59" s="287">
        <v>380</v>
      </c>
      <c r="M59" s="288"/>
      <c r="N59" s="288"/>
      <c r="O59" s="289"/>
      <c r="P59" s="284">
        <v>800</v>
      </c>
      <c r="Q59" s="285"/>
      <c r="R59" s="285"/>
      <c r="S59" s="286"/>
      <c r="T59" s="338">
        <v>1090130</v>
      </c>
      <c r="U59" s="339"/>
      <c r="V59" s="339"/>
      <c r="W59" s="339"/>
      <c r="X59" s="339"/>
      <c r="Y59" s="340"/>
      <c r="Z59" s="341" t="s">
        <v>166</v>
      </c>
      <c r="AA59" s="339"/>
      <c r="AB59" s="339"/>
      <c r="AC59" s="339"/>
      <c r="AD59" s="339"/>
      <c r="AE59" s="339"/>
      <c r="AF59" s="339"/>
      <c r="AG59" s="339"/>
      <c r="AH59" s="339"/>
      <c r="AI59" s="339"/>
      <c r="AJ59" s="118">
        <v>137750</v>
      </c>
      <c r="AK59" s="119"/>
      <c r="AL59" s="119"/>
      <c r="AM59" s="120"/>
      <c r="AN59" s="121">
        <f t="shared" si="0"/>
        <v>137750</v>
      </c>
      <c r="AO59" s="121"/>
      <c r="AP59" s="121"/>
      <c r="AQ59" s="121"/>
    </row>
    <row r="60" spans="1:43" ht="26.25" customHeight="1">
      <c r="A60" s="72">
        <v>16</v>
      </c>
      <c r="B60" s="270" t="s">
        <v>33</v>
      </c>
      <c r="C60" s="271"/>
      <c r="D60" s="271"/>
      <c r="E60" s="271"/>
      <c r="F60" s="328"/>
      <c r="G60" s="329"/>
      <c r="H60" s="330"/>
      <c r="I60" s="284">
        <v>1.87</v>
      </c>
      <c r="J60" s="285"/>
      <c r="K60" s="286"/>
      <c r="L60" s="287">
        <v>380</v>
      </c>
      <c r="M60" s="288"/>
      <c r="N60" s="288"/>
      <c r="O60" s="289"/>
      <c r="P60" s="284">
        <v>800</v>
      </c>
      <c r="Q60" s="285"/>
      <c r="R60" s="285"/>
      <c r="S60" s="286"/>
      <c r="T60" s="338">
        <v>1090132</v>
      </c>
      <c r="U60" s="339"/>
      <c r="V60" s="339"/>
      <c r="W60" s="339"/>
      <c r="X60" s="339"/>
      <c r="Y60" s="340"/>
      <c r="Z60" s="341" t="s">
        <v>167</v>
      </c>
      <c r="AA60" s="339"/>
      <c r="AB60" s="339"/>
      <c r="AC60" s="339"/>
      <c r="AD60" s="339"/>
      <c r="AE60" s="339"/>
      <c r="AF60" s="339"/>
      <c r="AG60" s="339"/>
      <c r="AH60" s="339"/>
      <c r="AI60" s="339"/>
      <c r="AJ60" s="118">
        <v>132270</v>
      </c>
      <c r="AK60" s="119"/>
      <c r="AL60" s="119"/>
      <c r="AM60" s="120"/>
      <c r="AN60" s="121">
        <f t="shared" si="0"/>
        <v>132270</v>
      </c>
      <c r="AO60" s="121"/>
      <c r="AP60" s="121"/>
      <c r="AQ60" s="121"/>
    </row>
    <row r="61" spans="1:43" ht="26.25" customHeight="1">
      <c r="A61" s="75">
        <v>17</v>
      </c>
      <c r="B61" s="257" t="s">
        <v>33</v>
      </c>
      <c r="C61" s="258"/>
      <c r="D61" s="258"/>
      <c r="E61" s="258"/>
      <c r="F61" s="331"/>
      <c r="G61" s="332"/>
      <c r="H61" s="333"/>
      <c r="I61" s="297">
        <v>1.87</v>
      </c>
      <c r="J61" s="298"/>
      <c r="K61" s="299"/>
      <c r="L61" s="292">
        <v>380</v>
      </c>
      <c r="M61" s="293"/>
      <c r="N61" s="293"/>
      <c r="O61" s="294"/>
      <c r="P61" s="297">
        <v>800</v>
      </c>
      <c r="Q61" s="298"/>
      <c r="R61" s="298"/>
      <c r="S61" s="299"/>
      <c r="T61" s="346">
        <v>1090131</v>
      </c>
      <c r="U61" s="347"/>
      <c r="V61" s="347"/>
      <c r="W61" s="347"/>
      <c r="X61" s="347"/>
      <c r="Y61" s="348"/>
      <c r="Z61" s="349" t="s">
        <v>168</v>
      </c>
      <c r="AA61" s="347"/>
      <c r="AB61" s="347"/>
      <c r="AC61" s="347"/>
      <c r="AD61" s="347"/>
      <c r="AE61" s="347"/>
      <c r="AF61" s="347"/>
      <c r="AG61" s="347"/>
      <c r="AH61" s="347"/>
      <c r="AI61" s="347"/>
      <c r="AJ61" s="142">
        <v>149060</v>
      </c>
      <c r="AK61" s="143"/>
      <c r="AL61" s="143"/>
      <c r="AM61" s="144"/>
      <c r="AN61" s="125">
        <f t="shared" si="0"/>
        <v>149060</v>
      </c>
      <c r="AO61" s="125"/>
      <c r="AP61" s="125"/>
      <c r="AQ61" s="125"/>
    </row>
    <row r="62" spans="1:43" ht="26.25" customHeight="1">
      <c r="A62" s="74">
        <v>18</v>
      </c>
      <c r="B62" s="260" t="s">
        <v>33</v>
      </c>
      <c r="C62" s="261"/>
      <c r="D62" s="261"/>
      <c r="E62" s="261"/>
      <c r="F62" s="112" t="s">
        <v>314</v>
      </c>
      <c r="G62" s="113"/>
      <c r="H62" s="114"/>
      <c r="I62" s="304">
        <v>2.34</v>
      </c>
      <c r="J62" s="305"/>
      <c r="K62" s="313"/>
      <c r="L62" s="301">
        <v>380</v>
      </c>
      <c r="M62" s="302"/>
      <c r="N62" s="302"/>
      <c r="O62" s="303"/>
      <c r="P62" s="304">
        <v>2000</v>
      </c>
      <c r="Q62" s="305"/>
      <c r="R62" s="305"/>
      <c r="S62" s="313"/>
      <c r="T62" s="355">
        <v>1090104</v>
      </c>
      <c r="U62" s="356"/>
      <c r="V62" s="356"/>
      <c r="W62" s="356"/>
      <c r="X62" s="356"/>
      <c r="Y62" s="357"/>
      <c r="Z62" s="359" t="s">
        <v>169</v>
      </c>
      <c r="AA62" s="356"/>
      <c r="AB62" s="356"/>
      <c r="AC62" s="356"/>
      <c r="AD62" s="356"/>
      <c r="AE62" s="356"/>
      <c r="AF62" s="356"/>
      <c r="AG62" s="356"/>
      <c r="AH62" s="356"/>
      <c r="AI62" s="356"/>
      <c r="AJ62" s="100">
        <v>163060</v>
      </c>
      <c r="AK62" s="101"/>
      <c r="AL62" s="101"/>
      <c r="AM62" s="102"/>
      <c r="AN62" s="242">
        <f t="shared" si="0"/>
        <v>163060</v>
      </c>
      <c r="AO62" s="242"/>
      <c r="AP62" s="242"/>
      <c r="AQ62" s="242"/>
    </row>
    <row r="63" spans="1:43" ht="26.25" customHeight="1">
      <c r="A63" s="72">
        <v>19</v>
      </c>
      <c r="B63" s="270" t="s">
        <v>33</v>
      </c>
      <c r="C63" s="271"/>
      <c r="D63" s="271"/>
      <c r="E63" s="271"/>
      <c r="F63" s="151"/>
      <c r="G63" s="152"/>
      <c r="H63" s="153"/>
      <c r="I63" s="273">
        <v>2.34</v>
      </c>
      <c r="J63" s="274"/>
      <c r="K63" s="275"/>
      <c r="L63" s="276">
        <v>380</v>
      </c>
      <c r="M63" s="277"/>
      <c r="N63" s="277"/>
      <c r="O63" s="278"/>
      <c r="P63" s="273">
        <v>2000</v>
      </c>
      <c r="Q63" s="274"/>
      <c r="R63" s="274"/>
      <c r="S63" s="275"/>
      <c r="T63" s="354">
        <v>1090134</v>
      </c>
      <c r="U63" s="271"/>
      <c r="V63" s="271"/>
      <c r="W63" s="271"/>
      <c r="X63" s="271"/>
      <c r="Y63" s="272"/>
      <c r="Z63" s="270" t="s">
        <v>170</v>
      </c>
      <c r="AA63" s="271"/>
      <c r="AB63" s="271"/>
      <c r="AC63" s="271"/>
      <c r="AD63" s="271"/>
      <c r="AE63" s="271"/>
      <c r="AF63" s="271"/>
      <c r="AG63" s="271"/>
      <c r="AH63" s="271"/>
      <c r="AI63" s="271"/>
      <c r="AJ63" s="118">
        <v>172390</v>
      </c>
      <c r="AK63" s="119"/>
      <c r="AL63" s="119"/>
      <c r="AM63" s="120"/>
      <c r="AN63" s="236">
        <f t="shared" si="0"/>
        <v>172390</v>
      </c>
      <c r="AO63" s="236"/>
      <c r="AP63" s="236"/>
      <c r="AQ63" s="236"/>
    </row>
    <row r="64" spans="1:43" ht="26.25" customHeight="1">
      <c r="A64" s="72">
        <v>20</v>
      </c>
      <c r="B64" s="270" t="s">
        <v>33</v>
      </c>
      <c r="C64" s="271"/>
      <c r="D64" s="271"/>
      <c r="E64" s="271"/>
      <c r="F64" s="151"/>
      <c r="G64" s="152"/>
      <c r="H64" s="153"/>
      <c r="I64" s="273">
        <v>2.34</v>
      </c>
      <c r="J64" s="274"/>
      <c r="K64" s="275"/>
      <c r="L64" s="276">
        <v>380</v>
      </c>
      <c r="M64" s="277"/>
      <c r="N64" s="277"/>
      <c r="O64" s="278"/>
      <c r="P64" s="273">
        <v>2000</v>
      </c>
      <c r="Q64" s="274"/>
      <c r="R64" s="274"/>
      <c r="S64" s="275"/>
      <c r="T64" s="354">
        <v>1090136</v>
      </c>
      <c r="U64" s="271"/>
      <c r="V64" s="271"/>
      <c r="W64" s="271"/>
      <c r="X64" s="271"/>
      <c r="Y64" s="272"/>
      <c r="Z64" s="270" t="s">
        <v>171</v>
      </c>
      <c r="AA64" s="271"/>
      <c r="AB64" s="271"/>
      <c r="AC64" s="271"/>
      <c r="AD64" s="271"/>
      <c r="AE64" s="271"/>
      <c r="AF64" s="271"/>
      <c r="AG64" s="271"/>
      <c r="AH64" s="271"/>
      <c r="AI64" s="271"/>
      <c r="AJ64" s="118">
        <v>174950</v>
      </c>
      <c r="AK64" s="119"/>
      <c r="AL64" s="119"/>
      <c r="AM64" s="120"/>
      <c r="AN64" s="236">
        <f t="shared" si="0"/>
        <v>174950</v>
      </c>
      <c r="AO64" s="236"/>
      <c r="AP64" s="236"/>
      <c r="AQ64" s="236"/>
    </row>
    <row r="65" spans="1:43" ht="26.25" customHeight="1">
      <c r="A65" s="75">
        <v>21</v>
      </c>
      <c r="B65" s="257" t="s">
        <v>33</v>
      </c>
      <c r="C65" s="258"/>
      <c r="D65" s="258"/>
      <c r="E65" s="258"/>
      <c r="F65" s="122"/>
      <c r="G65" s="123"/>
      <c r="H65" s="124"/>
      <c r="I65" s="263">
        <v>2.34</v>
      </c>
      <c r="J65" s="264"/>
      <c r="K65" s="265"/>
      <c r="L65" s="266">
        <v>380</v>
      </c>
      <c r="M65" s="267"/>
      <c r="N65" s="267"/>
      <c r="O65" s="268"/>
      <c r="P65" s="263">
        <v>2000</v>
      </c>
      <c r="Q65" s="264"/>
      <c r="R65" s="264"/>
      <c r="S65" s="265"/>
      <c r="T65" s="358">
        <v>1090135</v>
      </c>
      <c r="U65" s="258"/>
      <c r="V65" s="258"/>
      <c r="W65" s="258"/>
      <c r="X65" s="258"/>
      <c r="Y65" s="259"/>
      <c r="Z65" s="257" t="s">
        <v>172</v>
      </c>
      <c r="AA65" s="258"/>
      <c r="AB65" s="258"/>
      <c r="AC65" s="258"/>
      <c r="AD65" s="258"/>
      <c r="AE65" s="258"/>
      <c r="AF65" s="258"/>
      <c r="AG65" s="258"/>
      <c r="AH65" s="258"/>
      <c r="AI65" s="258"/>
      <c r="AJ65" s="142">
        <v>183700</v>
      </c>
      <c r="AK65" s="143"/>
      <c r="AL65" s="143"/>
      <c r="AM65" s="144"/>
      <c r="AN65" s="185">
        <f t="shared" si="0"/>
        <v>183700</v>
      </c>
      <c r="AO65" s="185"/>
      <c r="AP65" s="185"/>
      <c r="AQ65" s="185"/>
    </row>
    <row r="66" spans="1:43" ht="26.25" customHeight="1">
      <c r="A66" s="74">
        <v>22</v>
      </c>
      <c r="B66" s="260" t="s">
        <v>33</v>
      </c>
      <c r="C66" s="261"/>
      <c r="D66" s="261"/>
      <c r="E66" s="261"/>
      <c r="F66" s="112" t="s">
        <v>315</v>
      </c>
      <c r="G66" s="113"/>
      <c r="H66" s="114"/>
      <c r="I66" s="282">
        <v>3.4</v>
      </c>
      <c r="J66" s="283"/>
      <c r="K66" s="300"/>
      <c r="L66" s="279">
        <v>380</v>
      </c>
      <c r="M66" s="280"/>
      <c r="N66" s="280"/>
      <c r="O66" s="281"/>
      <c r="P66" s="282">
        <v>2000</v>
      </c>
      <c r="Q66" s="283"/>
      <c r="R66" s="283"/>
      <c r="S66" s="300"/>
      <c r="T66" s="334">
        <v>1090110</v>
      </c>
      <c r="U66" s="335"/>
      <c r="V66" s="335"/>
      <c r="W66" s="335"/>
      <c r="X66" s="335"/>
      <c r="Y66" s="336"/>
      <c r="Z66" s="337" t="s">
        <v>173</v>
      </c>
      <c r="AA66" s="335"/>
      <c r="AB66" s="335"/>
      <c r="AC66" s="335"/>
      <c r="AD66" s="335"/>
      <c r="AE66" s="335"/>
      <c r="AF66" s="335"/>
      <c r="AG66" s="335"/>
      <c r="AH66" s="335"/>
      <c r="AI66" s="335"/>
      <c r="AJ66" s="100">
        <v>196410</v>
      </c>
      <c r="AK66" s="101"/>
      <c r="AL66" s="101"/>
      <c r="AM66" s="102"/>
      <c r="AN66" s="103">
        <f t="shared" si="0"/>
        <v>196410</v>
      </c>
      <c r="AO66" s="103"/>
      <c r="AP66" s="103"/>
      <c r="AQ66" s="103"/>
    </row>
    <row r="67" spans="1:43" s="71" customFormat="1" ht="26.25" customHeight="1">
      <c r="A67" s="72">
        <v>23</v>
      </c>
      <c r="B67" s="270" t="s">
        <v>33</v>
      </c>
      <c r="C67" s="271"/>
      <c r="D67" s="271"/>
      <c r="E67" s="271"/>
      <c r="F67" s="151"/>
      <c r="G67" s="152"/>
      <c r="H67" s="153"/>
      <c r="I67" s="284">
        <v>3.4</v>
      </c>
      <c r="J67" s="285"/>
      <c r="K67" s="286"/>
      <c r="L67" s="287">
        <v>380</v>
      </c>
      <c r="M67" s="288"/>
      <c r="N67" s="288"/>
      <c r="O67" s="289"/>
      <c r="P67" s="284">
        <v>2000</v>
      </c>
      <c r="Q67" s="285"/>
      <c r="R67" s="285"/>
      <c r="S67" s="286"/>
      <c r="T67" s="338">
        <v>1090137</v>
      </c>
      <c r="U67" s="339"/>
      <c r="V67" s="339"/>
      <c r="W67" s="339"/>
      <c r="X67" s="339"/>
      <c r="Y67" s="340"/>
      <c r="Z67" s="341" t="s">
        <v>292</v>
      </c>
      <c r="AA67" s="339"/>
      <c r="AB67" s="339"/>
      <c r="AC67" s="339"/>
      <c r="AD67" s="339"/>
      <c r="AE67" s="339"/>
      <c r="AF67" s="339"/>
      <c r="AG67" s="339"/>
      <c r="AH67" s="339"/>
      <c r="AI67" s="339"/>
      <c r="AJ67" s="118">
        <v>208420</v>
      </c>
      <c r="AK67" s="119"/>
      <c r="AL67" s="119"/>
      <c r="AM67" s="120"/>
      <c r="AN67" s="121">
        <f t="shared" ref="AN67" si="3">ROUND(AJ67/100*(100-$AN$42),2)</f>
        <v>208420</v>
      </c>
      <c r="AO67" s="121"/>
      <c r="AP67" s="121"/>
      <c r="AQ67" s="121"/>
    </row>
    <row r="68" spans="1:43" ht="26.25" customHeight="1">
      <c r="A68" s="72">
        <v>24</v>
      </c>
      <c r="B68" s="270" t="s">
        <v>33</v>
      </c>
      <c r="C68" s="271"/>
      <c r="D68" s="271"/>
      <c r="E68" s="271"/>
      <c r="F68" s="151"/>
      <c r="G68" s="152"/>
      <c r="H68" s="153"/>
      <c r="I68" s="284">
        <v>3.4</v>
      </c>
      <c r="J68" s="285"/>
      <c r="K68" s="286"/>
      <c r="L68" s="287">
        <v>380</v>
      </c>
      <c r="M68" s="288"/>
      <c r="N68" s="288"/>
      <c r="O68" s="289"/>
      <c r="P68" s="284">
        <v>2000</v>
      </c>
      <c r="Q68" s="285"/>
      <c r="R68" s="285"/>
      <c r="S68" s="286"/>
      <c r="T68" s="338">
        <v>1090139</v>
      </c>
      <c r="U68" s="339"/>
      <c r="V68" s="339"/>
      <c r="W68" s="339"/>
      <c r="X68" s="339"/>
      <c r="Y68" s="340"/>
      <c r="Z68" s="341" t="s">
        <v>174</v>
      </c>
      <c r="AA68" s="339"/>
      <c r="AB68" s="339"/>
      <c r="AC68" s="339"/>
      <c r="AD68" s="339"/>
      <c r="AE68" s="339"/>
      <c r="AF68" s="339"/>
      <c r="AG68" s="339"/>
      <c r="AH68" s="339"/>
      <c r="AI68" s="339"/>
      <c r="AJ68" s="118">
        <v>213440</v>
      </c>
      <c r="AK68" s="119"/>
      <c r="AL68" s="119"/>
      <c r="AM68" s="120"/>
      <c r="AN68" s="121">
        <f t="shared" si="0"/>
        <v>213440</v>
      </c>
      <c r="AO68" s="121"/>
      <c r="AP68" s="121"/>
      <c r="AQ68" s="121"/>
    </row>
    <row r="69" spans="1:43" ht="26.25" customHeight="1">
      <c r="A69" s="75">
        <v>25</v>
      </c>
      <c r="B69" s="257" t="s">
        <v>33</v>
      </c>
      <c r="C69" s="258"/>
      <c r="D69" s="258"/>
      <c r="E69" s="258"/>
      <c r="F69" s="122"/>
      <c r="G69" s="123"/>
      <c r="H69" s="124"/>
      <c r="I69" s="297">
        <v>3.4</v>
      </c>
      <c r="J69" s="298"/>
      <c r="K69" s="299"/>
      <c r="L69" s="292">
        <v>380</v>
      </c>
      <c r="M69" s="293"/>
      <c r="N69" s="293"/>
      <c r="O69" s="294"/>
      <c r="P69" s="297">
        <v>2000</v>
      </c>
      <c r="Q69" s="298"/>
      <c r="R69" s="298"/>
      <c r="S69" s="299"/>
      <c r="T69" s="346">
        <v>1090138</v>
      </c>
      <c r="U69" s="347"/>
      <c r="V69" s="347"/>
      <c r="W69" s="347"/>
      <c r="X69" s="347"/>
      <c r="Y69" s="348"/>
      <c r="Z69" s="349" t="s">
        <v>175</v>
      </c>
      <c r="AA69" s="347"/>
      <c r="AB69" s="347"/>
      <c r="AC69" s="347"/>
      <c r="AD69" s="347"/>
      <c r="AE69" s="347"/>
      <c r="AF69" s="347"/>
      <c r="AG69" s="347"/>
      <c r="AH69" s="347"/>
      <c r="AI69" s="347"/>
      <c r="AJ69" s="142">
        <v>222420</v>
      </c>
      <c r="AK69" s="143"/>
      <c r="AL69" s="143"/>
      <c r="AM69" s="144"/>
      <c r="AN69" s="125">
        <f t="shared" si="0"/>
        <v>222420</v>
      </c>
      <c r="AO69" s="125"/>
      <c r="AP69" s="125"/>
      <c r="AQ69" s="125"/>
    </row>
    <row r="70" spans="1:43" ht="26.25" customHeight="1">
      <c r="A70" s="74" t="s">
        <v>259</v>
      </c>
      <c r="B70" s="260" t="s">
        <v>33</v>
      </c>
      <c r="C70" s="261"/>
      <c r="D70" s="261"/>
      <c r="E70" s="261"/>
      <c r="F70" s="112" t="s">
        <v>316</v>
      </c>
      <c r="G70" s="113"/>
      <c r="H70" s="114"/>
      <c r="I70" s="282">
        <v>4.4000000000000004</v>
      </c>
      <c r="J70" s="283"/>
      <c r="K70" s="300"/>
      <c r="L70" s="279">
        <v>380</v>
      </c>
      <c r="M70" s="280"/>
      <c r="N70" s="280"/>
      <c r="O70" s="281"/>
      <c r="P70" s="306">
        <v>4000</v>
      </c>
      <c r="Q70" s="307"/>
      <c r="R70" s="307"/>
      <c r="S70" s="360"/>
      <c r="T70" s="334">
        <v>1090103</v>
      </c>
      <c r="U70" s="335"/>
      <c r="V70" s="335"/>
      <c r="W70" s="335"/>
      <c r="X70" s="335"/>
      <c r="Y70" s="336"/>
      <c r="Z70" s="337" t="s">
        <v>176</v>
      </c>
      <c r="AA70" s="335"/>
      <c r="AB70" s="335"/>
      <c r="AC70" s="335"/>
      <c r="AD70" s="335"/>
      <c r="AE70" s="335"/>
      <c r="AF70" s="335"/>
      <c r="AG70" s="335"/>
      <c r="AH70" s="335"/>
      <c r="AI70" s="335"/>
      <c r="AJ70" s="100">
        <v>273150</v>
      </c>
      <c r="AK70" s="101"/>
      <c r="AL70" s="101"/>
      <c r="AM70" s="102"/>
      <c r="AN70" s="103">
        <f t="shared" si="0"/>
        <v>273150</v>
      </c>
      <c r="AO70" s="103"/>
      <c r="AP70" s="103"/>
      <c r="AQ70" s="103"/>
    </row>
    <row r="71" spans="1:43" ht="26.25" customHeight="1">
      <c r="A71" s="75" t="s">
        <v>260</v>
      </c>
      <c r="B71" s="257" t="s">
        <v>33</v>
      </c>
      <c r="C71" s="258"/>
      <c r="D71" s="258"/>
      <c r="E71" s="258"/>
      <c r="F71" s="122"/>
      <c r="G71" s="123"/>
      <c r="H71" s="124"/>
      <c r="I71" s="297">
        <v>4.4000000000000004</v>
      </c>
      <c r="J71" s="298"/>
      <c r="K71" s="299"/>
      <c r="L71" s="292">
        <v>380</v>
      </c>
      <c r="M71" s="293"/>
      <c r="N71" s="293"/>
      <c r="O71" s="294"/>
      <c r="P71" s="314">
        <v>4000</v>
      </c>
      <c r="Q71" s="315"/>
      <c r="R71" s="315"/>
      <c r="S71" s="342"/>
      <c r="T71" s="346">
        <v>1090133</v>
      </c>
      <c r="U71" s="347"/>
      <c r="V71" s="347"/>
      <c r="W71" s="347"/>
      <c r="X71" s="347"/>
      <c r="Y71" s="348"/>
      <c r="Z71" s="349" t="s">
        <v>177</v>
      </c>
      <c r="AA71" s="347"/>
      <c r="AB71" s="347"/>
      <c r="AC71" s="347"/>
      <c r="AD71" s="347"/>
      <c r="AE71" s="347"/>
      <c r="AF71" s="347"/>
      <c r="AG71" s="347"/>
      <c r="AH71" s="347"/>
      <c r="AI71" s="347"/>
      <c r="AJ71" s="142">
        <v>282250</v>
      </c>
      <c r="AK71" s="143"/>
      <c r="AL71" s="143"/>
      <c r="AM71" s="144"/>
      <c r="AN71" s="125">
        <f t="shared" si="0"/>
        <v>282250</v>
      </c>
      <c r="AO71" s="125"/>
      <c r="AP71" s="125"/>
      <c r="AQ71" s="125"/>
    </row>
    <row r="72" spans="1:43" ht="26.25" customHeight="1">
      <c r="A72" s="74" t="s">
        <v>261</v>
      </c>
      <c r="B72" s="260" t="s">
        <v>33</v>
      </c>
      <c r="C72" s="261"/>
      <c r="D72" s="261"/>
      <c r="E72" s="261"/>
      <c r="F72" s="112" t="s">
        <v>317</v>
      </c>
      <c r="G72" s="113"/>
      <c r="H72" s="114"/>
      <c r="I72" s="282">
        <v>6.25</v>
      </c>
      <c r="J72" s="283"/>
      <c r="K72" s="300"/>
      <c r="L72" s="279">
        <v>380</v>
      </c>
      <c r="M72" s="280"/>
      <c r="N72" s="280"/>
      <c r="O72" s="281"/>
      <c r="P72" s="306">
        <v>6000</v>
      </c>
      <c r="Q72" s="307"/>
      <c r="R72" s="307"/>
      <c r="S72" s="360"/>
      <c r="T72" s="334">
        <v>1090111</v>
      </c>
      <c r="U72" s="335"/>
      <c r="V72" s="335"/>
      <c r="W72" s="335"/>
      <c r="X72" s="335"/>
      <c r="Y72" s="336"/>
      <c r="Z72" s="337" t="s">
        <v>178</v>
      </c>
      <c r="AA72" s="335"/>
      <c r="AB72" s="335"/>
      <c r="AC72" s="335"/>
      <c r="AD72" s="335"/>
      <c r="AE72" s="335"/>
      <c r="AF72" s="335"/>
      <c r="AG72" s="335"/>
      <c r="AH72" s="335"/>
      <c r="AI72" s="335"/>
      <c r="AJ72" s="100">
        <v>547940</v>
      </c>
      <c r="AK72" s="101"/>
      <c r="AL72" s="101"/>
      <c r="AM72" s="102"/>
      <c r="AN72" s="103">
        <f t="shared" si="0"/>
        <v>547940</v>
      </c>
      <c r="AO72" s="103"/>
      <c r="AP72" s="103"/>
      <c r="AQ72" s="103"/>
    </row>
    <row r="73" spans="1:43" ht="26.25" customHeight="1">
      <c r="A73" s="75" t="s">
        <v>262</v>
      </c>
      <c r="B73" s="257" t="s">
        <v>33</v>
      </c>
      <c r="C73" s="258"/>
      <c r="D73" s="258"/>
      <c r="E73" s="258"/>
      <c r="F73" s="122"/>
      <c r="G73" s="123"/>
      <c r="H73" s="124"/>
      <c r="I73" s="297">
        <v>6.25</v>
      </c>
      <c r="J73" s="298"/>
      <c r="K73" s="299"/>
      <c r="L73" s="292">
        <v>380</v>
      </c>
      <c r="M73" s="293"/>
      <c r="N73" s="293"/>
      <c r="O73" s="294"/>
      <c r="P73" s="314">
        <v>6000</v>
      </c>
      <c r="Q73" s="315"/>
      <c r="R73" s="315"/>
      <c r="S73" s="342"/>
      <c r="T73" s="346">
        <v>1090140</v>
      </c>
      <c r="U73" s="347"/>
      <c r="V73" s="347"/>
      <c r="W73" s="347"/>
      <c r="X73" s="347"/>
      <c r="Y73" s="348"/>
      <c r="Z73" s="349" t="s">
        <v>179</v>
      </c>
      <c r="AA73" s="347"/>
      <c r="AB73" s="347"/>
      <c r="AC73" s="347"/>
      <c r="AD73" s="347"/>
      <c r="AE73" s="347"/>
      <c r="AF73" s="347"/>
      <c r="AG73" s="347"/>
      <c r="AH73" s="347"/>
      <c r="AI73" s="347"/>
      <c r="AJ73" s="142">
        <v>556450</v>
      </c>
      <c r="AK73" s="143"/>
      <c r="AL73" s="143"/>
      <c r="AM73" s="144"/>
      <c r="AN73" s="125">
        <f t="shared" si="0"/>
        <v>556450</v>
      </c>
      <c r="AO73" s="125"/>
      <c r="AP73" s="125"/>
      <c r="AQ73" s="125"/>
    </row>
    <row r="74" spans="1:43" s="71" customFormat="1" ht="26.25" customHeight="1">
      <c r="A74" s="74" t="s">
        <v>263</v>
      </c>
      <c r="B74" s="260" t="s">
        <v>33</v>
      </c>
      <c r="C74" s="261"/>
      <c r="D74" s="261"/>
      <c r="E74" s="261"/>
      <c r="F74" s="112" t="s">
        <v>318</v>
      </c>
      <c r="G74" s="113"/>
      <c r="H74" s="114"/>
      <c r="I74" s="304">
        <v>7.8</v>
      </c>
      <c r="J74" s="305"/>
      <c r="K74" s="313"/>
      <c r="L74" s="279">
        <v>380</v>
      </c>
      <c r="M74" s="280"/>
      <c r="N74" s="280"/>
      <c r="O74" s="281"/>
      <c r="P74" s="279">
        <v>6000</v>
      </c>
      <c r="Q74" s="280"/>
      <c r="R74" s="280"/>
      <c r="S74" s="281"/>
      <c r="T74" s="334">
        <v>1090112</v>
      </c>
      <c r="U74" s="335"/>
      <c r="V74" s="335"/>
      <c r="W74" s="335"/>
      <c r="X74" s="335"/>
      <c r="Y74" s="336"/>
      <c r="Z74" s="337" t="s">
        <v>180</v>
      </c>
      <c r="AA74" s="335"/>
      <c r="AB74" s="335"/>
      <c r="AC74" s="335"/>
      <c r="AD74" s="335"/>
      <c r="AE74" s="335"/>
      <c r="AF74" s="335"/>
      <c r="AG74" s="335"/>
      <c r="AH74" s="335"/>
      <c r="AI74" s="335"/>
      <c r="AJ74" s="161">
        <v>568110</v>
      </c>
      <c r="AK74" s="162"/>
      <c r="AL74" s="162"/>
      <c r="AM74" s="163"/>
      <c r="AN74" s="103">
        <f t="shared" ref="AN74" si="4">ROUND(AJ74/100*(100-$AN$42),2)</f>
        <v>568110</v>
      </c>
      <c r="AO74" s="103"/>
      <c r="AP74" s="103"/>
      <c r="AQ74" s="103"/>
    </row>
    <row r="75" spans="1:43" ht="26.25" customHeight="1">
      <c r="A75" s="72" t="s">
        <v>264</v>
      </c>
      <c r="B75" s="270" t="s">
        <v>33</v>
      </c>
      <c r="C75" s="271"/>
      <c r="D75" s="271"/>
      <c r="E75" s="271"/>
      <c r="F75" s="115"/>
      <c r="G75" s="116"/>
      <c r="H75" s="117"/>
      <c r="I75" s="273">
        <v>7.8</v>
      </c>
      <c r="J75" s="274"/>
      <c r="K75" s="275"/>
      <c r="L75" s="287">
        <v>380</v>
      </c>
      <c r="M75" s="288"/>
      <c r="N75" s="288"/>
      <c r="O75" s="289"/>
      <c r="P75" s="287">
        <v>6000</v>
      </c>
      <c r="Q75" s="288"/>
      <c r="R75" s="288"/>
      <c r="S75" s="289"/>
      <c r="T75" s="338">
        <v>1090141</v>
      </c>
      <c r="U75" s="339"/>
      <c r="V75" s="339"/>
      <c r="W75" s="339"/>
      <c r="X75" s="339"/>
      <c r="Y75" s="340"/>
      <c r="Z75" s="341" t="s">
        <v>293</v>
      </c>
      <c r="AA75" s="339"/>
      <c r="AB75" s="339"/>
      <c r="AC75" s="339"/>
      <c r="AD75" s="339"/>
      <c r="AE75" s="339"/>
      <c r="AF75" s="339"/>
      <c r="AG75" s="339"/>
      <c r="AH75" s="339"/>
      <c r="AI75" s="339"/>
      <c r="AJ75" s="154">
        <v>579780</v>
      </c>
      <c r="AK75" s="155"/>
      <c r="AL75" s="155"/>
      <c r="AM75" s="156"/>
      <c r="AN75" s="121">
        <f t="shared" si="0"/>
        <v>579780</v>
      </c>
      <c r="AO75" s="121"/>
      <c r="AP75" s="121"/>
      <c r="AQ75" s="121"/>
    </row>
    <row r="76" spans="1:4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5"/>
      <c r="S76" s="37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</row>
    <row r="77" spans="1:43" s="71" customFormat="1">
      <c r="A77" s="76"/>
      <c r="B77" s="76" t="s">
        <v>265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5"/>
      <c r="S77" s="39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1:43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5"/>
      <c r="S78" s="39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1:43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</row>
  </sheetData>
  <mergeCells count="273">
    <mergeCell ref="AN72:AQ72"/>
    <mergeCell ref="L71:O71"/>
    <mergeCell ref="P71:S71"/>
    <mergeCell ref="AN68:AQ68"/>
    <mergeCell ref="P69:S69"/>
    <mergeCell ref="Z66:AI66"/>
    <mergeCell ref="Z68:AI68"/>
    <mergeCell ref="L69:O69"/>
    <mergeCell ref="F70:H71"/>
    <mergeCell ref="F72:H73"/>
    <mergeCell ref="AJ70:AM70"/>
    <mergeCell ref="Z72:AI72"/>
    <mergeCell ref="Z73:AI73"/>
    <mergeCell ref="T72:Y72"/>
    <mergeCell ref="T73:Y73"/>
    <mergeCell ref="L72:O72"/>
    <mergeCell ref="P72:S72"/>
    <mergeCell ref="T6:AQ6"/>
    <mergeCell ref="T8:AQ8"/>
    <mergeCell ref="AN42:AO42"/>
    <mergeCell ref="L68:O68"/>
    <mergeCell ref="P68:S68"/>
    <mergeCell ref="AN69:AQ69"/>
    <mergeCell ref="L70:O70"/>
    <mergeCell ref="P70:S70"/>
    <mergeCell ref="AN70:AQ70"/>
    <mergeCell ref="L61:O61"/>
    <mergeCell ref="T65:Y65"/>
    <mergeCell ref="T66:Y66"/>
    <mergeCell ref="AJ64:AM64"/>
    <mergeCell ref="AJ65:AM65"/>
    <mergeCell ref="AJ47:AM47"/>
    <mergeCell ref="AR1:AW2"/>
    <mergeCell ref="AN61:AQ61"/>
    <mergeCell ref="Z59:AI59"/>
    <mergeCell ref="Z60:AI60"/>
    <mergeCell ref="Z61:AI61"/>
    <mergeCell ref="Z62:AI62"/>
    <mergeCell ref="Z63:AI63"/>
    <mergeCell ref="Z64:AI64"/>
    <mergeCell ref="Z65:AI65"/>
    <mergeCell ref="AN45:AQ45"/>
    <mergeCell ref="AJ60:AM60"/>
    <mergeCell ref="AJ61:AM61"/>
    <mergeCell ref="AJ62:AM62"/>
    <mergeCell ref="AJ63:AM63"/>
    <mergeCell ref="AN56:AQ56"/>
    <mergeCell ref="AN63:AQ63"/>
    <mergeCell ref="B1:AH2"/>
    <mergeCell ref="T4:AQ4"/>
    <mergeCell ref="AJ72:AM72"/>
    <mergeCell ref="AJ73:AM73"/>
    <mergeCell ref="AJ75:AM75"/>
    <mergeCell ref="Z45:AI45"/>
    <mergeCell ref="Z48:AI48"/>
    <mergeCell ref="Z51:AI51"/>
    <mergeCell ref="Z52:AI52"/>
    <mergeCell ref="AJ45:AM45"/>
    <mergeCell ref="AJ48:AM48"/>
    <mergeCell ref="AJ51:AM51"/>
    <mergeCell ref="AJ52:AM52"/>
    <mergeCell ref="AJ53:AM53"/>
    <mergeCell ref="AJ54:AM54"/>
    <mergeCell ref="AJ55:AM55"/>
    <mergeCell ref="AJ56:AM56"/>
    <mergeCell ref="AJ57:AM57"/>
    <mergeCell ref="Z49:AI49"/>
    <mergeCell ref="AJ49:AM49"/>
    <mergeCell ref="Z69:AI69"/>
    <mergeCell ref="Z70:AI70"/>
    <mergeCell ref="Z53:AI53"/>
    <mergeCell ref="Z54:AI54"/>
    <mergeCell ref="Z55:AI55"/>
    <mergeCell ref="Z56:AI56"/>
    <mergeCell ref="B57:E57"/>
    <mergeCell ref="I57:K57"/>
    <mergeCell ref="L57:O57"/>
    <mergeCell ref="P57:S57"/>
    <mergeCell ref="AN57:AQ57"/>
    <mergeCell ref="T57:Y57"/>
    <mergeCell ref="B52:E52"/>
    <mergeCell ref="I52:K52"/>
    <mergeCell ref="L52:O52"/>
    <mergeCell ref="P52:S52"/>
    <mergeCell ref="AN52:AQ52"/>
    <mergeCell ref="T52:Y52"/>
    <mergeCell ref="AN55:AQ55"/>
    <mergeCell ref="L54:O54"/>
    <mergeCell ref="P54:S54"/>
    <mergeCell ref="AN54:AQ54"/>
    <mergeCell ref="F49:H52"/>
    <mergeCell ref="F53:H57"/>
    <mergeCell ref="L51:O51"/>
    <mergeCell ref="P51:S51"/>
    <mergeCell ref="I54:K54"/>
    <mergeCell ref="Z57:AI57"/>
    <mergeCell ref="I56:K56"/>
    <mergeCell ref="L56:O56"/>
    <mergeCell ref="B48:E48"/>
    <mergeCell ref="I48:K48"/>
    <mergeCell ref="L48:O48"/>
    <mergeCell ref="P48:S48"/>
    <mergeCell ref="AN48:AQ48"/>
    <mergeCell ref="T48:Y48"/>
    <mergeCell ref="F45:H48"/>
    <mergeCell ref="T45:Y45"/>
    <mergeCell ref="T51:Y51"/>
    <mergeCell ref="AN51:AQ51"/>
    <mergeCell ref="B50:E50"/>
    <mergeCell ref="P50:S50"/>
    <mergeCell ref="T50:Y50"/>
    <mergeCell ref="Z50:AI50"/>
    <mergeCell ref="AJ50:AM50"/>
    <mergeCell ref="AN50:AQ50"/>
    <mergeCell ref="B49:E49"/>
    <mergeCell ref="I49:K49"/>
    <mergeCell ref="L49:O49"/>
    <mergeCell ref="P49:S49"/>
    <mergeCell ref="T49:Y49"/>
    <mergeCell ref="I72:K72"/>
    <mergeCell ref="I75:K75"/>
    <mergeCell ref="I68:K68"/>
    <mergeCell ref="A79:AQ79"/>
    <mergeCell ref="B44:E44"/>
    <mergeCell ref="F44:H44"/>
    <mergeCell ref="I44:K44"/>
    <mergeCell ref="T44:Y44"/>
    <mergeCell ref="Z44:AI44"/>
    <mergeCell ref="B45:E45"/>
    <mergeCell ref="B51:E51"/>
    <mergeCell ref="B53:E53"/>
    <mergeCell ref="B58:E58"/>
    <mergeCell ref="B62:E62"/>
    <mergeCell ref="B66:E66"/>
    <mergeCell ref="B71:E71"/>
    <mergeCell ref="B72:E72"/>
    <mergeCell ref="B56:E56"/>
    <mergeCell ref="B55:E55"/>
    <mergeCell ref="B54:E54"/>
    <mergeCell ref="B61:E61"/>
    <mergeCell ref="B75:E75"/>
    <mergeCell ref="L75:O75"/>
    <mergeCell ref="L55:O55"/>
    <mergeCell ref="AN71:AQ71"/>
    <mergeCell ref="B59:E59"/>
    <mergeCell ref="P59:S59"/>
    <mergeCell ref="AN59:AQ59"/>
    <mergeCell ref="B60:E60"/>
    <mergeCell ref="I60:K60"/>
    <mergeCell ref="L60:O60"/>
    <mergeCell ref="P60:S60"/>
    <mergeCell ref="T68:Y68"/>
    <mergeCell ref="T69:Y69"/>
    <mergeCell ref="T70:Y70"/>
    <mergeCell ref="T71:Y71"/>
    <mergeCell ref="Z71:AI71"/>
    <mergeCell ref="AJ66:AM66"/>
    <mergeCell ref="AJ68:AM68"/>
    <mergeCell ref="AJ69:AM69"/>
    <mergeCell ref="B69:E69"/>
    <mergeCell ref="I69:K69"/>
    <mergeCell ref="I71:K71"/>
    <mergeCell ref="T59:Y59"/>
    <mergeCell ref="AJ59:AM59"/>
    <mergeCell ref="F58:H61"/>
    <mergeCell ref="AJ71:AM71"/>
    <mergeCell ref="F62:H65"/>
    <mergeCell ref="Z67:AI67"/>
    <mergeCell ref="AJ67:AM67"/>
    <mergeCell ref="AN67:AQ67"/>
    <mergeCell ref="B65:E65"/>
    <mergeCell ref="I65:K65"/>
    <mergeCell ref="L65:O65"/>
    <mergeCell ref="P65:S65"/>
    <mergeCell ref="AN65:AQ65"/>
    <mergeCell ref="AN66:AQ66"/>
    <mergeCell ref="F66:H69"/>
    <mergeCell ref="Z46:AI46"/>
    <mergeCell ref="AJ46:AM46"/>
    <mergeCell ref="AN46:AQ46"/>
    <mergeCell ref="I50:K50"/>
    <mergeCell ref="L50:O50"/>
    <mergeCell ref="B68:E68"/>
    <mergeCell ref="L58:O58"/>
    <mergeCell ref="P58:S58"/>
    <mergeCell ref="I63:K63"/>
    <mergeCell ref="L63:O63"/>
    <mergeCell ref="P63:S63"/>
    <mergeCell ref="AN58:AQ58"/>
    <mergeCell ref="L62:O62"/>
    <mergeCell ref="P62:S62"/>
    <mergeCell ref="B64:E64"/>
    <mergeCell ref="I64:K64"/>
    <mergeCell ref="L64:O64"/>
    <mergeCell ref="P64:S64"/>
    <mergeCell ref="AN64:AQ64"/>
    <mergeCell ref="B63:E63"/>
    <mergeCell ref="AN62:AQ62"/>
    <mergeCell ref="B67:E67"/>
    <mergeCell ref="I67:K67"/>
    <mergeCell ref="L67:O67"/>
    <mergeCell ref="L47:O47"/>
    <mergeCell ref="P47:S47"/>
    <mergeCell ref="T47:Y47"/>
    <mergeCell ref="Z47:AI47"/>
    <mergeCell ref="AN47:AQ47"/>
    <mergeCell ref="I58:K58"/>
    <mergeCell ref="I62:K62"/>
    <mergeCell ref="I66:K66"/>
    <mergeCell ref="I55:K55"/>
    <mergeCell ref="I61:K61"/>
    <mergeCell ref="I59:K59"/>
    <mergeCell ref="P55:S55"/>
    <mergeCell ref="AN53:AQ53"/>
    <mergeCell ref="T58:Y58"/>
    <mergeCell ref="AJ58:AM58"/>
    <mergeCell ref="T63:Y63"/>
    <mergeCell ref="T64:Y64"/>
    <mergeCell ref="P61:S61"/>
    <mergeCell ref="L59:O59"/>
    <mergeCell ref="P56:S56"/>
    <mergeCell ref="T60:Y60"/>
    <mergeCell ref="T61:Y61"/>
    <mergeCell ref="T62:Y62"/>
    <mergeCell ref="Z58:AI58"/>
    <mergeCell ref="L44:O44"/>
    <mergeCell ref="P44:S44"/>
    <mergeCell ref="B73:E73"/>
    <mergeCell ref="I73:K73"/>
    <mergeCell ref="L73:O73"/>
    <mergeCell ref="P73:S73"/>
    <mergeCell ref="AJ44:AM44"/>
    <mergeCell ref="AN44:AQ44"/>
    <mergeCell ref="L45:O45"/>
    <mergeCell ref="P45:S45"/>
    <mergeCell ref="B70:E70"/>
    <mergeCell ref="I70:K70"/>
    <mergeCell ref="B47:E47"/>
    <mergeCell ref="I47:K47"/>
    <mergeCell ref="B46:E46"/>
    <mergeCell ref="I46:K46"/>
    <mergeCell ref="L46:O46"/>
    <mergeCell ref="P46:S46"/>
    <mergeCell ref="T46:Y46"/>
    <mergeCell ref="L66:O66"/>
    <mergeCell ref="P66:S66"/>
    <mergeCell ref="AN60:AQ60"/>
    <mergeCell ref="I45:K45"/>
    <mergeCell ref="I51:K51"/>
    <mergeCell ref="AN49:AQ49"/>
    <mergeCell ref="B74:E74"/>
    <mergeCell ref="I74:K74"/>
    <mergeCell ref="L74:O74"/>
    <mergeCell ref="P74:S74"/>
    <mergeCell ref="T74:Y74"/>
    <mergeCell ref="Z74:AI74"/>
    <mergeCell ref="AJ74:AM74"/>
    <mergeCell ref="AN74:AQ74"/>
    <mergeCell ref="F74:H75"/>
    <mergeCell ref="AN75:AQ75"/>
    <mergeCell ref="T75:Y75"/>
    <mergeCell ref="P75:S75"/>
    <mergeCell ref="Z75:AI75"/>
    <mergeCell ref="AN73:AQ73"/>
    <mergeCell ref="T53:Y53"/>
    <mergeCell ref="T54:Y54"/>
    <mergeCell ref="T55:Y55"/>
    <mergeCell ref="T56:Y56"/>
    <mergeCell ref="I53:K53"/>
    <mergeCell ref="L53:O53"/>
    <mergeCell ref="P53:S53"/>
    <mergeCell ref="P67:S67"/>
    <mergeCell ref="T67:Y67"/>
  </mergeCells>
  <hyperlinks>
    <hyperlink ref="AR1" location="Содержание!A1" display="&gt; Главное меню"/>
  </hyperlinks>
  <pageMargins left="0.39370078740157483" right="0.39370078740157483" top="0.39370078740157483" bottom="0.39370078740157483" header="0.31496062992125984" footer="0.31496062992125984"/>
  <pageSetup paperSize="9" fitToHeight="0" orientation="landscape" r:id="rId1"/>
  <ignoredErrors>
    <ignoredError sqref="F53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48"/>
  <sheetViews>
    <sheetView showWhiteSpace="0" topLeftCell="A19" zoomScale="85" zoomScaleNormal="85" zoomScaleSheetLayoutView="106" workbookViewId="0">
      <selection activeCell="A3" sqref="A3"/>
    </sheetView>
  </sheetViews>
  <sheetFormatPr defaultColWidth="8.85546875" defaultRowHeight="15"/>
  <cols>
    <col min="1" max="53" width="3.28515625" customWidth="1"/>
    <col min="54" max="66" width="3.42578125" customWidth="1"/>
  </cols>
  <sheetData>
    <row r="1" spans="1:43" s="1" customFormat="1" ht="13.9" customHeight="1">
      <c r="A1" s="27"/>
      <c r="B1" s="217" t="s">
        <v>104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8"/>
      <c r="AJ1" s="28"/>
      <c r="AK1" s="28"/>
      <c r="AL1" s="28"/>
      <c r="AM1" s="28"/>
      <c r="AN1" s="28"/>
      <c r="AO1" s="28"/>
      <c r="AP1" s="28"/>
      <c r="AQ1" s="29"/>
    </row>
    <row r="2" spans="1:43" s="1" customFormat="1" ht="13.9" customHeight="1">
      <c r="A2" s="30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31"/>
      <c r="AJ2" s="31"/>
      <c r="AK2" s="31"/>
      <c r="AL2" s="31"/>
      <c r="AM2" s="31"/>
      <c r="AN2" s="31"/>
      <c r="AO2" s="31"/>
      <c r="AP2" s="31"/>
      <c r="AQ2" s="32"/>
    </row>
    <row r="3" spans="1:43" s="1" customFormat="1" ht="13.9" customHeight="1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5"/>
      <c r="AJ3" s="5"/>
      <c r="AK3" s="5"/>
      <c r="AL3" s="5"/>
      <c r="AM3" s="5"/>
      <c r="AN3" s="5"/>
      <c r="AO3" s="5"/>
      <c r="AP3" s="5"/>
      <c r="AQ3" s="5"/>
    </row>
    <row r="4" spans="1:43" s="1" customFormat="1" ht="13.9" customHeight="1">
      <c r="A4" s="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5"/>
      <c r="T4" s="219" t="s">
        <v>183</v>
      </c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</row>
    <row r="5" spans="1:43" s="1" customFormat="1" ht="4.1500000000000004" customHeight="1">
      <c r="A5" s="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s="1" customFormat="1" ht="13.9" customHeight="1">
      <c r="A6" s="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  <c r="T6" s="219" t="s">
        <v>184</v>
      </c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</row>
    <row r="7" spans="1:43" s="1" customFormat="1" ht="4.1500000000000004" customHeight="1">
      <c r="A7" s="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s="1" customFormat="1" ht="13.9" customHeight="1">
      <c r="A8" s="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  <c r="T8" s="219" t="s">
        <v>185</v>
      </c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</row>
    <row r="9" spans="1:4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20" t="s">
        <v>5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2"/>
    </row>
    <row r="12" spans="1:4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3" t="s">
        <v>14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5"/>
    </row>
    <row r="13" spans="1:4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0" t="s">
        <v>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2"/>
    </row>
    <row r="15" spans="1:4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23" t="s">
        <v>13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5"/>
    </row>
    <row r="16" spans="1:4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23" t="s">
        <v>16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5"/>
    </row>
    <row r="17" spans="1:4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20" t="s">
        <v>7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2"/>
    </row>
    <row r="19" spans="1:4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23" t="s">
        <v>15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5"/>
    </row>
    <row r="20" spans="1:4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23" t="s">
        <v>99</v>
      </c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5"/>
    </row>
    <row r="21" spans="1:4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0" t="s">
        <v>11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2"/>
    </row>
    <row r="23" spans="1:4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23" t="s">
        <v>28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5"/>
    </row>
    <row r="24" spans="1:4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23" t="s">
        <v>30</v>
      </c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5"/>
    </row>
    <row r="25" spans="1:4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23" t="s">
        <v>31</v>
      </c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5"/>
    </row>
    <row r="26" spans="1:4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"/>
      <c r="S26" s="39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/>
      <c r="S27" s="39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"/>
      <c r="S28" s="39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"/>
      <c r="S29" s="39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6" t="s">
        <v>9</v>
      </c>
      <c r="AN30" s="220">
        <v>15</v>
      </c>
      <c r="AO30" s="221"/>
      <c r="AP30" s="18" t="s">
        <v>10</v>
      </c>
      <c r="AQ30" s="17"/>
    </row>
    <row r="31" spans="1:43" ht="17.25">
      <c r="A31" s="26" t="s">
        <v>105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ht="51.4" customHeight="1">
      <c r="A32" s="44" t="s">
        <v>2</v>
      </c>
      <c r="B32" s="193" t="s">
        <v>0</v>
      </c>
      <c r="C32" s="194"/>
      <c r="D32" s="194"/>
      <c r="E32" s="194"/>
      <c r="F32" s="194"/>
      <c r="G32" s="196"/>
      <c r="H32" s="193" t="s">
        <v>88</v>
      </c>
      <c r="I32" s="194"/>
      <c r="J32" s="194"/>
      <c r="K32" s="196"/>
      <c r="L32" s="193" t="s">
        <v>89</v>
      </c>
      <c r="M32" s="194"/>
      <c r="N32" s="194"/>
      <c r="O32" s="196"/>
      <c r="P32" s="193" t="s">
        <v>52</v>
      </c>
      <c r="Q32" s="194"/>
      <c r="R32" s="194"/>
      <c r="S32" s="196"/>
      <c r="T32" s="193" t="s">
        <v>90</v>
      </c>
      <c r="U32" s="194"/>
      <c r="V32" s="194"/>
      <c r="W32" s="196"/>
      <c r="X32" s="194" t="s">
        <v>1</v>
      </c>
      <c r="Y32" s="194"/>
      <c r="Z32" s="194"/>
      <c r="AA32" s="194"/>
      <c r="AB32" s="194"/>
      <c r="AC32" s="194"/>
      <c r="AD32" s="196"/>
      <c r="AE32" s="193" t="s">
        <v>3</v>
      </c>
      <c r="AF32" s="194"/>
      <c r="AG32" s="194"/>
      <c r="AH32" s="194"/>
      <c r="AI32" s="196"/>
      <c r="AJ32" s="195" t="s">
        <v>91</v>
      </c>
      <c r="AK32" s="195"/>
      <c r="AL32" s="195"/>
      <c r="AM32" s="195"/>
      <c r="AN32" s="197" t="str">
        <f>CONCATENATE("Отпускная цена в рублях с НДС с учетом скидки  ",AN30," %")</f>
        <v>Отпускная цена в рублях с НДС с учетом скидки  15 %</v>
      </c>
      <c r="AO32" s="197"/>
      <c r="AP32" s="197"/>
      <c r="AQ32" s="197"/>
    </row>
    <row r="33" spans="1:43" ht="26.25" customHeight="1">
      <c r="A33" s="41">
        <v>1</v>
      </c>
      <c r="B33" s="126" t="s">
        <v>33</v>
      </c>
      <c r="C33" s="127"/>
      <c r="D33" s="127"/>
      <c r="E33" s="127"/>
      <c r="F33" s="127"/>
      <c r="G33" s="128"/>
      <c r="H33" s="51"/>
      <c r="I33" s="51"/>
      <c r="J33" s="52"/>
      <c r="K33" s="52"/>
      <c r="L33" s="52"/>
      <c r="M33" s="52"/>
      <c r="N33" s="52"/>
      <c r="O33" s="52"/>
      <c r="P33" s="51"/>
      <c r="Q33" s="51"/>
      <c r="R33" s="51"/>
      <c r="S33" s="52"/>
      <c r="T33" s="52"/>
      <c r="U33" s="52"/>
      <c r="V33" s="52"/>
      <c r="W33" s="52"/>
      <c r="X33" s="361" t="s">
        <v>106</v>
      </c>
      <c r="Y33" s="362"/>
      <c r="Z33" s="362"/>
      <c r="AA33" s="362"/>
      <c r="AB33" s="362"/>
      <c r="AC33" s="362"/>
      <c r="AD33" s="363"/>
      <c r="AE33" s="136" t="s">
        <v>106</v>
      </c>
      <c r="AF33" s="137"/>
      <c r="AG33" s="137"/>
      <c r="AH33" s="137"/>
      <c r="AI33" s="364"/>
      <c r="AJ33" s="365">
        <v>20200</v>
      </c>
      <c r="AK33" s="366"/>
      <c r="AL33" s="366"/>
      <c r="AM33" s="367"/>
      <c r="AN33" s="121">
        <f>ROUND(AJ33/100*(100-$AN$30),2)</f>
        <v>17170</v>
      </c>
      <c r="AO33" s="121"/>
      <c r="AP33" s="121"/>
      <c r="AQ33" s="121"/>
    </row>
    <row r="34" spans="1:43" ht="26.25" customHeight="1">
      <c r="A34" s="41">
        <v>2</v>
      </c>
      <c r="B34" s="126" t="s">
        <v>33</v>
      </c>
      <c r="C34" s="127"/>
      <c r="D34" s="127"/>
      <c r="E34" s="127"/>
      <c r="F34" s="127"/>
      <c r="G34" s="128"/>
      <c r="H34" s="53"/>
      <c r="I34" s="53"/>
      <c r="J34" s="52"/>
      <c r="K34" s="52"/>
      <c r="L34" s="52"/>
      <c r="M34" s="52"/>
      <c r="N34" s="52"/>
      <c r="O34" s="52"/>
      <c r="P34" s="51"/>
      <c r="Q34" s="51"/>
      <c r="R34" s="51"/>
      <c r="S34" s="52"/>
      <c r="T34" s="52"/>
      <c r="U34" s="52"/>
      <c r="V34" s="52"/>
      <c r="W34" s="52"/>
      <c r="X34" s="136" t="s">
        <v>107</v>
      </c>
      <c r="Y34" s="137"/>
      <c r="Z34" s="137"/>
      <c r="AA34" s="137"/>
      <c r="AB34" s="137"/>
      <c r="AC34" s="137"/>
      <c r="AD34" s="364"/>
      <c r="AE34" s="136" t="s">
        <v>107</v>
      </c>
      <c r="AF34" s="137"/>
      <c r="AG34" s="137"/>
      <c r="AH34" s="137"/>
      <c r="AI34" s="364"/>
      <c r="AJ34" s="365">
        <v>23300</v>
      </c>
      <c r="AK34" s="366"/>
      <c r="AL34" s="366"/>
      <c r="AM34" s="367"/>
      <c r="AN34" s="121">
        <f>ROUND(AJ34/100*(100-$AN$30),2)</f>
        <v>19805</v>
      </c>
      <c r="AO34" s="121"/>
      <c r="AP34" s="121"/>
      <c r="AQ34" s="121"/>
    </row>
    <row r="35" spans="1:43" ht="26.25" customHeight="1">
      <c r="A35" s="41">
        <v>3</v>
      </c>
      <c r="B35" s="126" t="s">
        <v>33</v>
      </c>
      <c r="C35" s="127"/>
      <c r="D35" s="127"/>
      <c r="E35" s="127"/>
      <c r="F35" s="127"/>
      <c r="G35" s="128"/>
      <c r="H35" s="53"/>
      <c r="I35" s="53"/>
      <c r="J35" s="52"/>
      <c r="K35" s="52"/>
      <c r="L35" s="52"/>
      <c r="M35" s="52"/>
      <c r="N35" s="52"/>
      <c r="O35" s="52"/>
      <c r="P35" s="51"/>
      <c r="Q35" s="51"/>
      <c r="R35" s="51"/>
      <c r="S35" s="52"/>
      <c r="T35" s="52"/>
      <c r="U35" s="52"/>
      <c r="V35" s="52"/>
      <c r="W35" s="52"/>
      <c r="X35" s="136" t="s">
        <v>108</v>
      </c>
      <c r="Y35" s="137"/>
      <c r="Z35" s="137"/>
      <c r="AA35" s="137"/>
      <c r="AB35" s="137"/>
      <c r="AC35" s="137"/>
      <c r="AD35" s="364"/>
      <c r="AE35" s="136" t="s">
        <v>108</v>
      </c>
      <c r="AF35" s="137"/>
      <c r="AG35" s="137"/>
      <c r="AH35" s="137"/>
      <c r="AI35" s="364"/>
      <c r="AJ35" s="365">
        <v>44400</v>
      </c>
      <c r="AK35" s="366"/>
      <c r="AL35" s="366"/>
      <c r="AM35" s="367"/>
      <c r="AN35" s="121">
        <f>ROUND(AJ35/100*(100-$AN$30),2)</f>
        <v>37740</v>
      </c>
      <c r="AO35" s="121"/>
      <c r="AP35" s="121"/>
      <c r="AQ35" s="121"/>
    </row>
    <row r="36" spans="1:43" ht="26.25" customHeight="1">
      <c r="A36" s="41">
        <v>4</v>
      </c>
      <c r="B36" s="126" t="s">
        <v>33</v>
      </c>
      <c r="C36" s="127"/>
      <c r="D36" s="127"/>
      <c r="E36" s="127"/>
      <c r="F36" s="127"/>
      <c r="G36" s="128"/>
      <c r="H36" s="53"/>
      <c r="I36" s="53"/>
      <c r="J36" s="52"/>
      <c r="K36" s="52"/>
      <c r="L36" s="52"/>
      <c r="M36" s="52"/>
      <c r="N36" s="52"/>
      <c r="O36" s="52"/>
      <c r="P36" s="51"/>
      <c r="Q36" s="51"/>
      <c r="R36" s="51"/>
      <c r="S36" s="52"/>
      <c r="T36" s="52"/>
      <c r="U36" s="52"/>
      <c r="V36" s="52"/>
      <c r="W36" s="52"/>
      <c r="X36" s="136" t="s">
        <v>109</v>
      </c>
      <c r="Y36" s="137"/>
      <c r="Z36" s="137"/>
      <c r="AA36" s="137"/>
      <c r="AB36" s="137"/>
      <c r="AC36" s="137"/>
      <c r="AD36" s="364"/>
      <c r="AE36" s="136" t="s">
        <v>109</v>
      </c>
      <c r="AF36" s="137"/>
      <c r="AG36" s="137"/>
      <c r="AH36" s="137"/>
      <c r="AI36" s="364"/>
      <c r="AJ36" s="365">
        <v>51000</v>
      </c>
      <c r="AK36" s="366"/>
      <c r="AL36" s="366"/>
      <c r="AM36" s="367"/>
      <c r="AN36" s="121">
        <f>ROUND(AJ36/100*(100-$AN$30),2)</f>
        <v>43350</v>
      </c>
      <c r="AO36" s="121"/>
      <c r="AP36" s="121"/>
      <c r="AQ36" s="121"/>
    </row>
    <row r="37" spans="1:43" ht="26.25" customHeight="1">
      <c r="A37" s="42">
        <v>5</v>
      </c>
      <c r="B37" s="126" t="s">
        <v>33</v>
      </c>
      <c r="C37" s="127"/>
      <c r="D37" s="127"/>
      <c r="E37" s="127"/>
      <c r="F37" s="127"/>
      <c r="G37" s="128"/>
      <c r="H37" s="53"/>
      <c r="I37" s="53"/>
      <c r="J37" s="52"/>
      <c r="K37" s="52"/>
      <c r="L37" s="52"/>
      <c r="M37" s="52"/>
      <c r="N37" s="52"/>
      <c r="O37" s="52"/>
      <c r="P37" s="51"/>
      <c r="Q37" s="51"/>
      <c r="R37" s="51"/>
      <c r="S37" s="52"/>
      <c r="T37" s="52"/>
      <c r="U37" s="52"/>
      <c r="V37" s="52"/>
      <c r="W37" s="52"/>
      <c r="X37" s="126" t="s">
        <v>110</v>
      </c>
      <c r="Y37" s="127"/>
      <c r="Z37" s="127"/>
      <c r="AA37" s="127"/>
      <c r="AB37" s="127"/>
      <c r="AC37" s="127"/>
      <c r="AD37" s="128"/>
      <c r="AE37" s="126" t="s">
        <v>110</v>
      </c>
      <c r="AF37" s="127"/>
      <c r="AG37" s="127"/>
      <c r="AH37" s="127"/>
      <c r="AI37" s="128"/>
      <c r="AJ37" s="368">
        <v>58700</v>
      </c>
      <c r="AK37" s="369"/>
      <c r="AL37" s="369"/>
      <c r="AM37" s="370"/>
      <c r="AN37" s="236">
        <f>ROUND(AJ37/100*(100-$AN$30),2)</f>
        <v>49895</v>
      </c>
      <c r="AO37" s="236"/>
      <c r="AP37" s="236"/>
      <c r="AQ37" s="236"/>
    </row>
    <row r="38" spans="1:4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5"/>
      <c r="S38" s="37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</row>
    <row r="39" spans="1:43" ht="17.25">
      <c r="A39" s="26" t="s">
        <v>111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</row>
    <row r="40" spans="1:43" ht="51.6" customHeight="1">
      <c r="A40" s="44" t="s">
        <v>2</v>
      </c>
      <c r="B40" s="195" t="s">
        <v>1</v>
      </c>
      <c r="C40" s="195"/>
      <c r="D40" s="195"/>
      <c r="E40" s="195"/>
      <c r="F40" s="195"/>
      <c r="G40" s="195"/>
      <c r="H40" s="193" t="s">
        <v>3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6"/>
      <c r="Z40" s="193" t="s">
        <v>112</v>
      </c>
      <c r="AA40" s="196"/>
      <c r="AB40" s="193" t="s">
        <v>113</v>
      </c>
      <c r="AC40" s="196"/>
      <c r="AD40" s="193" t="s">
        <v>114</v>
      </c>
      <c r="AE40" s="196"/>
      <c r="AF40" s="193" t="s">
        <v>115</v>
      </c>
      <c r="AG40" s="196"/>
      <c r="AH40" s="193" t="s">
        <v>116</v>
      </c>
      <c r="AI40" s="196"/>
      <c r="AJ40" s="195" t="s">
        <v>91</v>
      </c>
      <c r="AK40" s="195"/>
      <c r="AL40" s="195"/>
      <c r="AM40" s="195"/>
      <c r="AN40" s="197" t="str">
        <f>CONCATENATE("Отпускная цена в рублях с НДС с учетом скидки  ",AN38," %")</f>
        <v>Отпускная цена в рублях с НДС с учетом скидки   %</v>
      </c>
      <c r="AO40" s="197"/>
      <c r="AP40" s="197"/>
      <c r="AQ40" s="197"/>
    </row>
    <row r="41" spans="1:43" ht="26.65" customHeight="1">
      <c r="A41" s="55">
        <v>1</v>
      </c>
      <c r="B41" s="371" t="s">
        <v>117</v>
      </c>
      <c r="C41" s="372"/>
      <c r="D41" s="372"/>
      <c r="E41" s="372"/>
      <c r="F41" s="372"/>
      <c r="G41" s="373"/>
      <c r="H41" s="371" t="s">
        <v>118</v>
      </c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3"/>
      <c r="Z41" s="374"/>
      <c r="AA41" s="375"/>
      <c r="AB41" s="376"/>
      <c r="AC41" s="377"/>
      <c r="AD41" s="376"/>
      <c r="AE41" s="377"/>
      <c r="AF41" s="376"/>
      <c r="AG41" s="377"/>
      <c r="AH41" s="376"/>
      <c r="AI41" s="377"/>
      <c r="AJ41" s="378">
        <v>1500</v>
      </c>
      <c r="AK41" s="379"/>
      <c r="AL41" s="379"/>
      <c r="AM41" s="380"/>
      <c r="AN41" s="121">
        <f t="shared" ref="AN41:AN47" si="0">ROUND(AJ41/100*(100-$AN$30),2)</f>
        <v>1275</v>
      </c>
      <c r="AO41" s="121"/>
      <c r="AP41" s="121"/>
      <c r="AQ41" s="121"/>
    </row>
    <row r="42" spans="1:43" ht="26.65" customHeight="1">
      <c r="A42" s="55">
        <v>2</v>
      </c>
      <c r="B42" s="371" t="s">
        <v>119</v>
      </c>
      <c r="C42" s="372"/>
      <c r="D42" s="372"/>
      <c r="E42" s="372"/>
      <c r="F42" s="372"/>
      <c r="G42" s="373"/>
      <c r="H42" s="371" t="s">
        <v>120</v>
      </c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3"/>
      <c r="Z42" s="381"/>
      <c r="AA42" s="382"/>
      <c r="AB42" s="376"/>
      <c r="AC42" s="377"/>
      <c r="AD42" s="376"/>
      <c r="AE42" s="377"/>
      <c r="AF42" s="376"/>
      <c r="AG42" s="377"/>
      <c r="AH42" s="376"/>
      <c r="AI42" s="377"/>
      <c r="AJ42" s="378">
        <v>1600</v>
      </c>
      <c r="AK42" s="379"/>
      <c r="AL42" s="379"/>
      <c r="AM42" s="380"/>
      <c r="AN42" s="121">
        <f t="shared" si="0"/>
        <v>1360</v>
      </c>
      <c r="AO42" s="121"/>
      <c r="AP42" s="121"/>
      <c r="AQ42" s="121"/>
    </row>
    <row r="43" spans="1:43" ht="26.65" customHeight="1">
      <c r="A43" s="55">
        <v>3</v>
      </c>
      <c r="B43" s="371" t="s">
        <v>121</v>
      </c>
      <c r="C43" s="372"/>
      <c r="D43" s="372"/>
      <c r="E43" s="372"/>
      <c r="F43" s="372"/>
      <c r="G43" s="373"/>
      <c r="H43" s="371" t="s">
        <v>122</v>
      </c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3"/>
      <c r="Z43" s="381"/>
      <c r="AA43" s="382"/>
      <c r="AB43" s="376"/>
      <c r="AC43" s="377"/>
      <c r="AD43" s="376"/>
      <c r="AE43" s="377"/>
      <c r="AF43" s="376"/>
      <c r="AG43" s="377"/>
      <c r="AH43" s="376"/>
      <c r="AI43" s="377"/>
      <c r="AJ43" s="378">
        <v>2050</v>
      </c>
      <c r="AK43" s="379"/>
      <c r="AL43" s="379"/>
      <c r="AM43" s="380"/>
      <c r="AN43" s="121">
        <f t="shared" si="0"/>
        <v>1742.5</v>
      </c>
      <c r="AO43" s="121"/>
      <c r="AP43" s="121"/>
      <c r="AQ43" s="121"/>
    </row>
    <row r="44" spans="1:43" ht="26.65" customHeight="1">
      <c r="A44" s="55">
        <v>4</v>
      </c>
      <c r="B44" s="371" t="s">
        <v>123</v>
      </c>
      <c r="C44" s="372"/>
      <c r="D44" s="372"/>
      <c r="E44" s="372"/>
      <c r="F44" s="372"/>
      <c r="G44" s="373"/>
      <c r="H44" s="371" t="s">
        <v>124</v>
      </c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3"/>
      <c r="Z44" s="381"/>
      <c r="AA44" s="382"/>
      <c r="AB44" s="376"/>
      <c r="AC44" s="377"/>
      <c r="AD44" s="376"/>
      <c r="AE44" s="377"/>
      <c r="AF44" s="376"/>
      <c r="AG44" s="377"/>
      <c r="AH44" s="376"/>
      <c r="AI44" s="377"/>
      <c r="AJ44" s="378">
        <v>8200</v>
      </c>
      <c r="AK44" s="379"/>
      <c r="AL44" s="379"/>
      <c r="AM44" s="380"/>
      <c r="AN44" s="121">
        <f t="shared" si="0"/>
        <v>6970</v>
      </c>
      <c r="AO44" s="121"/>
      <c r="AP44" s="121"/>
      <c r="AQ44" s="121"/>
    </row>
    <row r="45" spans="1:43" ht="26.65" customHeight="1">
      <c r="A45" s="55">
        <v>5</v>
      </c>
      <c r="B45" s="371" t="s">
        <v>125</v>
      </c>
      <c r="C45" s="372"/>
      <c r="D45" s="372"/>
      <c r="E45" s="372"/>
      <c r="F45" s="372"/>
      <c r="G45" s="373"/>
      <c r="H45" s="371" t="s">
        <v>126</v>
      </c>
      <c r="I45" s="37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3"/>
      <c r="Z45" s="381"/>
      <c r="AA45" s="382"/>
      <c r="AB45" s="376"/>
      <c r="AC45" s="377"/>
      <c r="AD45" s="376"/>
      <c r="AE45" s="377"/>
      <c r="AF45" s="376"/>
      <c r="AG45" s="377"/>
      <c r="AH45" s="376"/>
      <c r="AI45" s="377"/>
      <c r="AJ45" s="378">
        <v>9900</v>
      </c>
      <c r="AK45" s="379"/>
      <c r="AL45" s="379"/>
      <c r="AM45" s="380"/>
      <c r="AN45" s="121">
        <f t="shared" si="0"/>
        <v>8415</v>
      </c>
      <c r="AO45" s="121"/>
      <c r="AP45" s="121"/>
      <c r="AQ45" s="121"/>
    </row>
    <row r="46" spans="1:43" ht="26.65" customHeight="1">
      <c r="A46" s="56">
        <v>6</v>
      </c>
      <c r="B46" s="383" t="s">
        <v>127</v>
      </c>
      <c r="C46" s="384"/>
      <c r="D46" s="384"/>
      <c r="E46" s="384"/>
      <c r="F46" s="384"/>
      <c r="G46" s="385"/>
      <c r="H46" s="383" t="s">
        <v>128</v>
      </c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5"/>
      <c r="Z46" s="381"/>
      <c r="AA46" s="382"/>
      <c r="AB46" s="376"/>
      <c r="AC46" s="377"/>
      <c r="AD46" s="376"/>
      <c r="AE46" s="377"/>
      <c r="AF46" s="376"/>
      <c r="AG46" s="377"/>
      <c r="AH46" s="376"/>
      <c r="AI46" s="377"/>
      <c r="AJ46" s="378">
        <v>12450</v>
      </c>
      <c r="AK46" s="379"/>
      <c r="AL46" s="379"/>
      <c r="AM46" s="380"/>
      <c r="AN46" s="121">
        <f t="shared" si="0"/>
        <v>10582.5</v>
      </c>
      <c r="AO46" s="121"/>
      <c r="AP46" s="121"/>
      <c r="AQ46" s="121"/>
    </row>
    <row r="47" spans="1:43" ht="26.65" customHeight="1">
      <c r="A47" s="56">
        <v>7</v>
      </c>
      <c r="B47" s="383" t="s">
        <v>129</v>
      </c>
      <c r="C47" s="384"/>
      <c r="D47" s="384"/>
      <c r="E47" s="384"/>
      <c r="F47" s="384"/>
      <c r="G47" s="385"/>
      <c r="H47" s="383" t="s">
        <v>130</v>
      </c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5"/>
      <c r="Z47" s="381"/>
      <c r="AA47" s="382"/>
      <c r="AB47" s="376"/>
      <c r="AC47" s="377"/>
      <c r="AD47" s="376"/>
      <c r="AE47" s="377"/>
      <c r="AF47" s="376"/>
      <c r="AG47" s="377"/>
      <c r="AH47" s="376"/>
      <c r="AI47" s="377"/>
      <c r="AJ47" s="378">
        <v>14450</v>
      </c>
      <c r="AK47" s="379"/>
      <c r="AL47" s="379"/>
      <c r="AM47" s="380"/>
      <c r="AN47" s="121">
        <f t="shared" si="0"/>
        <v>12282.5</v>
      </c>
      <c r="AO47" s="121"/>
      <c r="AP47" s="121"/>
      <c r="AQ47" s="121"/>
    </row>
    <row r="48" spans="1:43">
      <c r="A48" s="186" t="s">
        <v>8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</row>
  </sheetData>
  <mergeCells count="112">
    <mergeCell ref="A48:AQ48"/>
    <mergeCell ref="AN46:AQ46"/>
    <mergeCell ref="B47:G47"/>
    <mergeCell ref="H47:Y47"/>
    <mergeCell ref="Z47:AA47"/>
    <mergeCell ref="AB47:AC47"/>
    <mergeCell ref="AD47:AE47"/>
    <mergeCell ref="AF47:AG47"/>
    <mergeCell ref="AH47:AI47"/>
    <mergeCell ref="AJ47:AM47"/>
    <mergeCell ref="AJ46:AM46"/>
    <mergeCell ref="AN44:AQ44"/>
    <mergeCell ref="B45:G45"/>
    <mergeCell ref="H45:Y45"/>
    <mergeCell ref="Z45:AA45"/>
    <mergeCell ref="AB45:AC45"/>
    <mergeCell ref="AD45:AE45"/>
    <mergeCell ref="AF45:AG45"/>
    <mergeCell ref="AN47:AQ47"/>
    <mergeCell ref="AJ45:AM45"/>
    <mergeCell ref="AN45:AQ45"/>
    <mergeCell ref="B46:G46"/>
    <mergeCell ref="H46:Y46"/>
    <mergeCell ref="Z46:AA46"/>
    <mergeCell ref="AB46:AC46"/>
    <mergeCell ref="AD46:AE46"/>
    <mergeCell ref="AF46:AG46"/>
    <mergeCell ref="AH46:AI46"/>
    <mergeCell ref="AH45:AI45"/>
    <mergeCell ref="B44:G44"/>
    <mergeCell ref="H44:Y44"/>
    <mergeCell ref="Z44:AA44"/>
    <mergeCell ref="AB44:AC44"/>
    <mergeCell ref="AD44:AE44"/>
    <mergeCell ref="AF44:AG44"/>
    <mergeCell ref="AH44:AI44"/>
    <mergeCell ref="AJ44:AM44"/>
    <mergeCell ref="B43:G43"/>
    <mergeCell ref="H43:Y43"/>
    <mergeCell ref="Z43:AA43"/>
    <mergeCell ref="AB43:AC43"/>
    <mergeCell ref="AD43:AE43"/>
    <mergeCell ref="AF43:AG43"/>
    <mergeCell ref="AH43:AI43"/>
    <mergeCell ref="AJ43:AM43"/>
    <mergeCell ref="AN43:AQ43"/>
    <mergeCell ref="B42:G42"/>
    <mergeCell ref="H42:Y42"/>
    <mergeCell ref="Z42:AA42"/>
    <mergeCell ref="AB42:AC42"/>
    <mergeCell ref="AD42:AE42"/>
    <mergeCell ref="AF42:AG42"/>
    <mergeCell ref="AH42:AI42"/>
    <mergeCell ref="AJ42:AM42"/>
    <mergeCell ref="AN42:AQ42"/>
    <mergeCell ref="B41:G41"/>
    <mergeCell ref="H41:Y41"/>
    <mergeCell ref="Z41:AA41"/>
    <mergeCell ref="AB41:AC41"/>
    <mergeCell ref="AD41:AE41"/>
    <mergeCell ref="AF41:AG41"/>
    <mergeCell ref="AH41:AI41"/>
    <mergeCell ref="AJ41:AM41"/>
    <mergeCell ref="AN41:AQ41"/>
    <mergeCell ref="B37:G37"/>
    <mergeCell ref="X37:AD37"/>
    <mergeCell ref="AE37:AI37"/>
    <mergeCell ref="AJ37:AM37"/>
    <mergeCell ref="AN37:AQ37"/>
    <mergeCell ref="B40:G40"/>
    <mergeCell ref="H40:Y40"/>
    <mergeCell ref="Z40:AA40"/>
    <mergeCell ref="AB40:AC40"/>
    <mergeCell ref="AD40:AE40"/>
    <mergeCell ref="AF40:AG40"/>
    <mergeCell ref="AH40:AI40"/>
    <mergeCell ref="AJ40:AM40"/>
    <mergeCell ref="AN40:AQ40"/>
    <mergeCell ref="B35:G35"/>
    <mergeCell ref="X35:AD35"/>
    <mergeCell ref="AE35:AI35"/>
    <mergeCell ref="AJ35:AM35"/>
    <mergeCell ref="AN35:AQ35"/>
    <mergeCell ref="B36:G36"/>
    <mergeCell ref="X36:AD36"/>
    <mergeCell ref="AE36:AI36"/>
    <mergeCell ref="AJ36:AM36"/>
    <mergeCell ref="AN36:AQ36"/>
    <mergeCell ref="B34:G34"/>
    <mergeCell ref="X34:AD34"/>
    <mergeCell ref="AE34:AI34"/>
    <mergeCell ref="AJ34:AM34"/>
    <mergeCell ref="AN34:AQ34"/>
    <mergeCell ref="L32:O32"/>
    <mergeCell ref="P32:S32"/>
    <mergeCell ref="T32:W32"/>
    <mergeCell ref="X32:AD32"/>
    <mergeCell ref="B1:AH2"/>
    <mergeCell ref="T4:AQ4"/>
    <mergeCell ref="T6:AQ6"/>
    <mergeCell ref="T8:AQ8"/>
    <mergeCell ref="AN30:AO30"/>
    <mergeCell ref="AE32:AI32"/>
    <mergeCell ref="AJ32:AM32"/>
    <mergeCell ref="AN32:AQ32"/>
    <mergeCell ref="B33:G33"/>
    <mergeCell ref="X33:AD33"/>
    <mergeCell ref="AE33:AI33"/>
    <mergeCell ref="AJ33:AM33"/>
    <mergeCell ref="AN33:AQ33"/>
    <mergeCell ref="B32:G32"/>
    <mergeCell ref="H32:K32"/>
  </mergeCells>
  <pageMargins left="0.39370078740157483" right="0.39370078740157483" top="0.39370078740157483" bottom="0.39370078740157483" header="0.31496062992125984" footer="0.31496062992125984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44"/>
  <sheetViews>
    <sheetView workbookViewId="0">
      <pane ySplit="2" topLeftCell="A3" activePane="bottomLeft" state="frozen"/>
      <selection pane="bottomLeft" activeCell="A44" sqref="A44:M44"/>
    </sheetView>
  </sheetViews>
  <sheetFormatPr defaultRowHeight="15"/>
  <cols>
    <col min="1" max="1" width="12.5703125" style="62" customWidth="1"/>
    <col min="2" max="2" width="11.28515625" style="62" customWidth="1"/>
    <col min="3" max="3" width="10.7109375" style="62" customWidth="1"/>
    <col min="4" max="4" width="11.28515625" style="62" customWidth="1"/>
    <col min="5" max="5" width="10.7109375" style="62" customWidth="1"/>
    <col min="6" max="6" width="11.28515625" style="62" customWidth="1"/>
    <col min="7" max="9" width="10.7109375" style="62" customWidth="1"/>
    <col min="10" max="10" width="12.5703125" style="62" customWidth="1"/>
    <col min="11" max="11" width="11.28515625" style="62" customWidth="1"/>
    <col min="12" max="13" width="10.7109375" style="62" customWidth="1"/>
    <col min="14" max="58" width="3.7109375" customWidth="1"/>
  </cols>
  <sheetData>
    <row r="1" spans="1:20" ht="14.45" customHeight="1">
      <c r="A1" s="399" t="s">
        <v>214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1"/>
      <c r="N1" s="198" t="s">
        <v>297</v>
      </c>
      <c r="O1" s="198"/>
      <c r="P1" s="198"/>
      <c r="Q1" s="198"/>
      <c r="R1" s="198"/>
      <c r="S1" s="198"/>
      <c r="T1" s="1"/>
    </row>
    <row r="2" spans="1:20" ht="14.45" customHeight="1">
      <c r="A2" s="402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4"/>
      <c r="N2" s="198"/>
      <c r="O2" s="198"/>
      <c r="P2" s="198"/>
      <c r="Q2" s="198"/>
      <c r="R2" s="198"/>
      <c r="S2" s="198"/>
      <c r="T2" s="1"/>
    </row>
    <row r="3" spans="1:20" ht="14.45" customHeight="1">
      <c r="A3" s="13"/>
      <c r="B3" s="13"/>
      <c r="C3" s="13"/>
      <c r="D3" s="13"/>
      <c r="E3" s="13"/>
      <c r="F3" s="13"/>
      <c r="G3" s="13"/>
      <c r="H3" s="5"/>
      <c r="I3" s="13"/>
      <c r="J3" s="13"/>
      <c r="K3" s="13"/>
      <c r="L3" s="13"/>
      <c r="M3" s="13"/>
    </row>
    <row r="4" spans="1:20" ht="19.5">
      <c r="A4" s="389" t="s">
        <v>25</v>
      </c>
      <c r="B4" s="390"/>
      <c r="C4" s="390"/>
      <c r="D4" s="390"/>
      <c r="E4" s="390"/>
      <c r="F4" s="390"/>
      <c r="G4" s="390"/>
      <c r="H4" s="391"/>
      <c r="I4" s="13"/>
      <c r="J4" s="389" t="s">
        <v>34</v>
      </c>
      <c r="K4" s="390"/>
      <c r="L4" s="390"/>
      <c r="M4" s="391"/>
    </row>
    <row r="5" spans="1:20" ht="33" customHeight="1">
      <c r="A5" s="393" t="s">
        <v>238</v>
      </c>
      <c r="B5" s="387" t="s">
        <v>321</v>
      </c>
      <c r="C5" s="388"/>
      <c r="D5" s="387" t="s">
        <v>322</v>
      </c>
      <c r="E5" s="388"/>
      <c r="F5" s="387" t="s">
        <v>323</v>
      </c>
      <c r="G5" s="388"/>
      <c r="H5" s="392" t="s">
        <v>215</v>
      </c>
      <c r="I5" s="60"/>
      <c r="J5" s="393" t="s">
        <v>238</v>
      </c>
      <c r="K5" s="387" t="s">
        <v>324</v>
      </c>
      <c r="L5" s="388"/>
      <c r="M5" s="393" t="s">
        <v>215</v>
      </c>
    </row>
    <row r="6" spans="1:20" ht="45" customHeight="1">
      <c r="A6" s="394"/>
      <c r="B6" s="61" t="s">
        <v>205</v>
      </c>
      <c r="C6" s="61" t="s">
        <v>237</v>
      </c>
      <c r="D6" s="61" t="s">
        <v>205</v>
      </c>
      <c r="E6" s="61" t="s">
        <v>237</v>
      </c>
      <c r="F6" s="61" t="s">
        <v>205</v>
      </c>
      <c r="G6" s="61" t="s">
        <v>237</v>
      </c>
      <c r="H6" s="392"/>
      <c r="I6" s="59"/>
      <c r="J6" s="394"/>
      <c r="K6" s="61" t="s">
        <v>205</v>
      </c>
      <c r="L6" s="64" t="s">
        <v>237</v>
      </c>
      <c r="M6" s="394"/>
    </row>
    <row r="7" spans="1:20" ht="10.15" customHeight="1">
      <c r="A7" s="63"/>
      <c r="B7" s="63"/>
      <c r="C7" s="63"/>
      <c r="D7" s="63"/>
      <c r="E7" s="63"/>
      <c r="F7" s="63"/>
      <c r="G7" s="63"/>
      <c r="H7" s="69"/>
      <c r="I7" s="4"/>
      <c r="J7" s="63"/>
      <c r="K7" s="63"/>
      <c r="L7" s="63"/>
      <c r="M7" s="69"/>
    </row>
    <row r="8" spans="1:20" ht="16.149999999999999" customHeight="1">
      <c r="A8" s="67" t="s">
        <v>198</v>
      </c>
      <c r="B8" s="65">
        <v>765</v>
      </c>
      <c r="C8" s="81">
        <v>7.4</v>
      </c>
      <c r="D8" s="65">
        <v>854</v>
      </c>
      <c r="E8" s="81">
        <v>8.6</v>
      </c>
      <c r="F8" s="81">
        <v>998</v>
      </c>
      <c r="G8" s="81">
        <v>9.8000000000000007</v>
      </c>
      <c r="H8" s="396" t="s">
        <v>209</v>
      </c>
      <c r="I8" s="4"/>
      <c r="J8" s="67" t="s">
        <v>198</v>
      </c>
      <c r="K8" s="65">
        <v>859</v>
      </c>
      <c r="L8" s="81">
        <v>7.3</v>
      </c>
      <c r="M8" s="396" t="s">
        <v>197</v>
      </c>
    </row>
    <row r="9" spans="1:20" ht="16.149999999999999" customHeight="1">
      <c r="A9" s="67" t="s">
        <v>199</v>
      </c>
      <c r="B9" s="65">
        <v>642</v>
      </c>
      <c r="C9" s="81">
        <v>3.8</v>
      </c>
      <c r="D9" s="65">
        <v>723</v>
      </c>
      <c r="E9" s="81">
        <v>4.5</v>
      </c>
      <c r="F9" s="81">
        <v>894</v>
      </c>
      <c r="G9" s="81">
        <v>5.4</v>
      </c>
      <c r="H9" s="397"/>
      <c r="I9" s="4"/>
      <c r="J9" s="67" t="s">
        <v>199</v>
      </c>
      <c r="K9" s="65">
        <v>756</v>
      </c>
      <c r="L9" s="81">
        <v>4.2</v>
      </c>
      <c r="M9" s="397"/>
      <c r="Q9" s="1"/>
      <c r="R9" s="1"/>
    </row>
    <row r="10" spans="1:20" ht="16.149999999999999" customHeight="1">
      <c r="A10" s="67" t="s">
        <v>200</v>
      </c>
      <c r="B10" s="65">
        <v>521</v>
      </c>
      <c r="C10" s="81">
        <v>1.3</v>
      </c>
      <c r="D10" s="65">
        <v>654</v>
      </c>
      <c r="E10" s="81">
        <v>2.2999999999999998</v>
      </c>
      <c r="F10" s="81">
        <v>796</v>
      </c>
      <c r="G10" s="81">
        <v>3</v>
      </c>
      <c r="H10" s="398"/>
      <c r="I10" s="4"/>
      <c r="J10" s="67" t="s">
        <v>200</v>
      </c>
      <c r="K10" s="65">
        <v>653</v>
      </c>
      <c r="L10" s="81">
        <v>2.2999999999999998</v>
      </c>
      <c r="M10" s="398"/>
    </row>
    <row r="11" spans="1:20" ht="10.15" customHeight="1">
      <c r="A11" s="68"/>
      <c r="B11" s="66"/>
      <c r="C11" s="66"/>
      <c r="D11" s="66"/>
      <c r="E11" s="66"/>
      <c r="F11" s="66"/>
      <c r="G11" s="66"/>
      <c r="H11" s="70"/>
      <c r="I11" s="4"/>
      <c r="J11" s="68"/>
      <c r="K11" s="66"/>
      <c r="L11" s="66"/>
      <c r="M11" s="70"/>
    </row>
    <row r="12" spans="1:20" ht="16.149999999999999" customHeight="1">
      <c r="A12" s="67" t="s">
        <v>198</v>
      </c>
      <c r="B12" s="65">
        <v>985</v>
      </c>
      <c r="C12" s="81">
        <v>8</v>
      </c>
      <c r="D12" s="65">
        <v>1185</v>
      </c>
      <c r="E12" s="65">
        <v>11</v>
      </c>
      <c r="F12" s="65">
        <v>1305</v>
      </c>
      <c r="G12" s="65">
        <v>14</v>
      </c>
      <c r="H12" s="395" t="s">
        <v>210</v>
      </c>
      <c r="I12" s="4"/>
      <c r="J12" s="67" t="s">
        <v>198</v>
      </c>
      <c r="K12" s="65">
        <v>993</v>
      </c>
      <c r="L12" s="81">
        <v>8.1999999999999993</v>
      </c>
      <c r="M12" s="396" t="s">
        <v>201</v>
      </c>
    </row>
    <row r="13" spans="1:20" ht="16.149999999999999" customHeight="1">
      <c r="A13" s="67" t="s">
        <v>199</v>
      </c>
      <c r="B13" s="65">
        <v>885</v>
      </c>
      <c r="C13" s="81">
        <v>5.5</v>
      </c>
      <c r="D13" s="65">
        <v>1070</v>
      </c>
      <c r="E13" s="65">
        <v>8</v>
      </c>
      <c r="F13" s="65">
        <v>1188</v>
      </c>
      <c r="G13" s="65">
        <v>12</v>
      </c>
      <c r="H13" s="395"/>
      <c r="I13" s="4"/>
      <c r="J13" s="67" t="s">
        <v>199</v>
      </c>
      <c r="K13" s="65">
        <v>839</v>
      </c>
      <c r="L13" s="81">
        <v>6</v>
      </c>
      <c r="M13" s="397"/>
    </row>
    <row r="14" spans="1:20" ht="16.149999999999999" customHeight="1">
      <c r="A14" s="67" t="s">
        <v>200</v>
      </c>
      <c r="B14" s="65">
        <v>792</v>
      </c>
      <c r="C14" s="81">
        <v>4</v>
      </c>
      <c r="D14" s="65">
        <v>968</v>
      </c>
      <c r="E14" s="65">
        <v>6</v>
      </c>
      <c r="F14" s="65">
        <v>1073</v>
      </c>
      <c r="G14" s="81">
        <v>8.5</v>
      </c>
      <c r="H14" s="395"/>
      <c r="I14" s="4"/>
      <c r="J14" s="67" t="s">
        <v>200</v>
      </c>
      <c r="K14" s="65">
        <v>748</v>
      </c>
      <c r="L14" s="81">
        <v>4.2</v>
      </c>
      <c r="M14" s="398"/>
    </row>
    <row r="15" spans="1:20" ht="10.15" customHeight="1">
      <c r="A15" s="68"/>
      <c r="B15" s="66"/>
      <c r="C15" s="66"/>
      <c r="D15" s="66"/>
      <c r="E15" s="66"/>
      <c r="F15" s="66"/>
      <c r="G15" s="66"/>
      <c r="H15" s="70"/>
      <c r="I15" s="4"/>
      <c r="J15" s="68"/>
      <c r="K15" s="66"/>
      <c r="L15" s="66"/>
      <c r="M15" s="70"/>
    </row>
    <row r="16" spans="1:20" ht="16.149999999999999" customHeight="1">
      <c r="A16" s="67" t="s">
        <v>198</v>
      </c>
      <c r="B16" s="65">
        <v>1330</v>
      </c>
      <c r="C16" s="81">
        <v>11</v>
      </c>
      <c r="D16" s="65">
        <v>1460</v>
      </c>
      <c r="E16" s="65">
        <v>15</v>
      </c>
      <c r="F16" s="65">
        <v>1670</v>
      </c>
      <c r="G16" s="65">
        <v>21</v>
      </c>
      <c r="H16" s="395" t="s">
        <v>211</v>
      </c>
      <c r="I16" s="4"/>
      <c r="J16" s="67" t="s">
        <v>198</v>
      </c>
      <c r="K16" s="65">
        <v>1420</v>
      </c>
      <c r="L16" s="65">
        <v>13</v>
      </c>
      <c r="M16" s="396" t="s">
        <v>202</v>
      </c>
    </row>
    <row r="17" spans="1:13" ht="16.149999999999999" customHeight="1">
      <c r="A17" s="67" t="s">
        <v>199</v>
      </c>
      <c r="B17" s="65">
        <v>1185</v>
      </c>
      <c r="C17" s="81">
        <v>8.5</v>
      </c>
      <c r="D17" s="65">
        <v>1284</v>
      </c>
      <c r="E17" s="65">
        <v>12</v>
      </c>
      <c r="F17" s="65">
        <v>1566</v>
      </c>
      <c r="G17" s="65">
        <v>16</v>
      </c>
      <c r="H17" s="395"/>
      <c r="I17" s="4"/>
      <c r="J17" s="67" t="s">
        <v>199</v>
      </c>
      <c r="K17" s="65">
        <v>1180</v>
      </c>
      <c r="L17" s="65">
        <v>11</v>
      </c>
      <c r="M17" s="397"/>
    </row>
    <row r="18" spans="1:13" ht="16.149999999999999" customHeight="1">
      <c r="A18" s="67" t="s">
        <v>200</v>
      </c>
      <c r="B18" s="65">
        <v>1063</v>
      </c>
      <c r="C18" s="81">
        <v>6</v>
      </c>
      <c r="D18" s="65">
        <v>1217</v>
      </c>
      <c r="E18" s="65">
        <v>10</v>
      </c>
      <c r="F18" s="65">
        <v>1387</v>
      </c>
      <c r="G18" s="65">
        <v>13</v>
      </c>
      <c r="H18" s="395"/>
      <c r="I18" s="4"/>
      <c r="J18" s="67" t="s">
        <v>200</v>
      </c>
      <c r="K18" s="65">
        <v>965</v>
      </c>
      <c r="L18" s="65">
        <v>8</v>
      </c>
      <c r="M18" s="398"/>
    </row>
    <row r="19" spans="1:13" ht="10.15" customHeight="1">
      <c r="A19" s="68"/>
      <c r="B19" s="66"/>
      <c r="C19" s="66"/>
      <c r="D19" s="66"/>
      <c r="E19" s="66"/>
      <c r="F19" s="66"/>
      <c r="G19" s="66"/>
      <c r="H19" s="70"/>
      <c r="I19" s="4"/>
      <c r="J19" s="68"/>
      <c r="K19" s="66"/>
      <c r="L19" s="66"/>
      <c r="M19" s="70"/>
    </row>
    <row r="20" spans="1:13" ht="16.149999999999999" customHeight="1">
      <c r="A20" s="67" t="s">
        <v>198</v>
      </c>
      <c r="B20" s="65">
        <v>1919</v>
      </c>
      <c r="C20" s="81">
        <v>18</v>
      </c>
      <c r="D20" s="65">
        <v>2238</v>
      </c>
      <c r="E20" s="65">
        <v>21</v>
      </c>
      <c r="F20" s="65">
        <v>2530</v>
      </c>
      <c r="G20" s="65">
        <v>27</v>
      </c>
      <c r="H20" s="395" t="s">
        <v>232</v>
      </c>
      <c r="I20" s="4"/>
      <c r="J20" s="67" t="s">
        <v>198</v>
      </c>
      <c r="K20" s="65">
        <v>2585</v>
      </c>
      <c r="L20" s="65">
        <v>24</v>
      </c>
      <c r="M20" s="396" t="s">
        <v>228</v>
      </c>
    </row>
    <row r="21" spans="1:13" ht="16.149999999999999" customHeight="1">
      <c r="A21" s="67" t="s">
        <v>199</v>
      </c>
      <c r="B21" s="65">
        <v>1747</v>
      </c>
      <c r="C21" s="81">
        <v>14.5</v>
      </c>
      <c r="D21" s="65">
        <v>2075</v>
      </c>
      <c r="E21" s="65">
        <v>17</v>
      </c>
      <c r="F21" s="65">
        <v>2296</v>
      </c>
      <c r="G21" s="65">
        <v>22</v>
      </c>
      <c r="H21" s="395"/>
      <c r="I21" s="4"/>
      <c r="J21" s="67" t="s">
        <v>199</v>
      </c>
      <c r="K21" s="65">
        <v>2200</v>
      </c>
      <c r="L21" s="65">
        <v>18</v>
      </c>
      <c r="M21" s="397"/>
    </row>
    <row r="22" spans="1:13" ht="16.149999999999999" customHeight="1">
      <c r="A22" s="67" t="s">
        <v>200</v>
      </c>
      <c r="B22" s="65">
        <v>1580</v>
      </c>
      <c r="C22" s="65">
        <v>12</v>
      </c>
      <c r="D22" s="65">
        <v>1782</v>
      </c>
      <c r="E22" s="65">
        <v>14</v>
      </c>
      <c r="F22" s="65">
        <v>2112</v>
      </c>
      <c r="G22" s="65">
        <v>18</v>
      </c>
      <c r="H22" s="395"/>
      <c r="I22" s="4"/>
      <c r="J22" s="67" t="s">
        <v>200</v>
      </c>
      <c r="K22" s="65">
        <v>1750</v>
      </c>
      <c r="L22" s="65">
        <v>15</v>
      </c>
      <c r="M22" s="398"/>
    </row>
    <row r="23" spans="1:13" ht="10.15" customHeight="1">
      <c r="A23" s="68"/>
      <c r="B23" s="66"/>
      <c r="C23" s="66"/>
      <c r="D23" s="66"/>
      <c r="E23" s="66"/>
      <c r="F23" s="66"/>
      <c r="G23" s="66"/>
      <c r="H23" s="70"/>
      <c r="I23" s="4"/>
      <c r="J23" s="68"/>
      <c r="K23" s="66"/>
      <c r="L23" s="66"/>
      <c r="M23" s="70"/>
    </row>
    <row r="24" spans="1:13" ht="16.149999999999999" customHeight="1">
      <c r="A24" s="67" t="s">
        <v>198</v>
      </c>
      <c r="B24" s="65">
        <v>3226</v>
      </c>
      <c r="C24" s="65">
        <v>43</v>
      </c>
      <c r="D24" s="65">
        <v>3790</v>
      </c>
      <c r="E24" s="65">
        <v>48</v>
      </c>
      <c r="F24" s="65">
        <v>4288</v>
      </c>
      <c r="G24" s="65">
        <v>67</v>
      </c>
      <c r="H24" s="395" t="s">
        <v>233</v>
      </c>
      <c r="I24" s="4"/>
      <c r="J24" s="67" t="s">
        <v>198</v>
      </c>
      <c r="K24" s="65">
        <v>3280</v>
      </c>
      <c r="L24" s="65">
        <v>38</v>
      </c>
      <c r="M24" s="396" t="s">
        <v>203</v>
      </c>
    </row>
    <row r="25" spans="1:13" ht="16.149999999999999" customHeight="1">
      <c r="A25" s="67" t="s">
        <v>199</v>
      </c>
      <c r="B25" s="65">
        <v>2779</v>
      </c>
      <c r="C25" s="65">
        <v>33</v>
      </c>
      <c r="D25" s="65">
        <v>3293</v>
      </c>
      <c r="E25" s="65">
        <v>38</v>
      </c>
      <c r="F25" s="65">
        <v>3866</v>
      </c>
      <c r="G25" s="65">
        <v>56</v>
      </c>
      <c r="H25" s="395"/>
      <c r="I25" s="4"/>
      <c r="J25" s="67" t="s">
        <v>199</v>
      </c>
      <c r="K25" s="65">
        <v>2637</v>
      </c>
      <c r="L25" s="65">
        <v>28</v>
      </c>
      <c r="M25" s="397"/>
    </row>
    <row r="26" spans="1:13" ht="16.149999999999999" customHeight="1">
      <c r="A26" s="67" t="s">
        <v>200</v>
      </c>
      <c r="B26" s="65">
        <v>2447</v>
      </c>
      <c r="C26" s="65">
        <v>29</v>
      </c>
      <c r="D26" s="65">
        <v>2922</v>
      </c>
      <c r="E26" s="65">
        <v>32</v>
      </c>
      <c r="F26" s="65">
        <v>3452</v>
      </c>
      <c r="G26" s="65">
        <v>43</v>
      </c>
      <c r="H26" s="395"/>
      <c r="I26" s="4"/>
      <c r="J26" s="67" t="s">
        <v>200</v>
      </c>
      <c r="K26" s="65">
        <v>2051</v>
      </c>
      <c r="L26" s="65">
        <v>22</v>
      </c>
      <c r="M26" s="398"/>
    </row>
    <row r="27" spans="1:13" ht="10.15" customHeight="1">
      <c r="A27" s="68"/>
      <c r="B27" s="66"/>
      <c r="C27" s="66"/>
      <c r="D27" s="66"/>
      <c r="E27" s="66"/>
      <c r="F27" s="66"/>
      <c r="G27" s="66"/>
      <c r="H27" s="70"/>
      <c r="I27" s="4"/>
      <c r="J27" s="68"/>
      <c r="K27" s="66"/>
      <c r="L27" s="66"/>
      <c r="M27" s="70"/>
    </row>
    <row r="28" spans="1:13" ht="16.149999999999999" customHeight="1">
      <c r="A28" s="67" t="s">
        <v>198</v>
      </c>
      <c r="B28" s="65">
        <v>3895</v>
      </c>
      <c r="C28" s="65">
        <v>56</v>
      </c>
      <c r="D28" s="65">
        <v>4370</v>
      </c>
      <c r="E28" s="65">
        <v>66</v>
      </c>
      <c r="F28" s="65">
        <v>5090</v>
      </c>
      <c r="G28" s="65">
        <v>80</v>
      </c>
      <c r="H28" s="395" t="s">
        <v>206</v>
      </c>
      <c r="I28" s="4"/>
      <c r="J28" s="67" t="s">
        <v>198</v>
      </c>
      <c r="K28" s="65">
        <v>3744</v>
      </c>
      <c r="L28" s="65">
        <v>48</v>
      </c>
      <c r="M28" s="396" t="s">
        <v>229</v>
      </c>
    </row>
    <row r="29" spans="1:13" ht="16.149999999999999" customHeight="1">
      <c r="A29" s="67" t="s">
        <v>199</v>
      </c>
      <c r="B29" s="65">
        <v>3461</v>
      </c>
      <c r="C29" s="65">
        <v>48</v>
      </c>
      <c r="D29" s="65">
        <v>4074</v>
      </c>
      <c r="E29" s="65">
        <v>58</v>
      </c>
      <c r="F29" s="65">
        <v>4512</v>
      </c>
      <c r="G29" s="65">
        <v>72</v>
      </c>
      <c r="H29" s="395"/>
      <c r="I29" s="4"/>
      <c r="J29" s="67" t="s">
        <v>199</v>
      </c>
      <c r="K29" s="65">
        <v>2942</v>
      </c>
      <c r="L29" s="65">
        <v>36</v>
      </c>
      <c r="M29" s="397"/>
    </row>
    <row r="30" spans="1:13" ht="16.149999999999999" customHeight="1">
      <c r="A30" s="67" t="s">
        <v>200</v>
      </c>
      <c r="B30" s="65">
        <v>3103</v>
      </c>
      <c r="C30" s="65">
        <v>40</v>
      </c>
      <c r="D30" s="65">
        <v>3614</v>
      </c>
      <c r="E30" s="65">
        <v>46</v>
      </c>
      <c r="F30" s="65">
        <v>4055</v>
      </c>
      <c r="G30" s="65">
        <v>58</v>
      </c>
      <c r="H30" s="395"/>
      <c r="I30" s="4"/>
      <c r="J30" s="67" t="s">
        <v>200</v>
      </c>
      <c r="K30" s="65">
        <v>2357</v>
      </c>
      <c r="L30" s="65">
        <v>30</v>
      </c>
      <c r="M30" s="398"/>
    </row>
    <row r="31" spans="1:13" ht="10.15" customHeight="1">
      <c r="A31" s="68"/>
      <c r="B31" s="66"/>
      <c r="C31" s="66"/>
      <c r="D31" s="66"/>
      <c r="E31" s="66"/>
      <c r="F31" s="66"/>
      <c r="G31" s="66"/>
      <c r="H31" s="70"/>
      <c r="I31" s="4"/>
      <c r="J31" s="68"/>
      <c r="K31" s="66"/>
      <c r="L31" s="66"/>
      <c r="M31" s="70"/>
    </row>
    <row r="32" spans="1:13" ht="16.149999999999999" customHeight="1">
      <c r="A32" s="67" t="s">
        <v>198</v>
      </c>
      <c r="B32" s="65">
        <v>6096</v>
      </c>
      <c r="C32" s="65">
        <v>91</v>
      </c>
      <c r="D32" s="65">
        <v>7133</v>
      </c>
      <c r="E32" s="65">
        <v>112</v>
      </c>
      <c r="F32" s="65">
        <v>8381</v>
      </c>
      <c r="G32" s="65">
        <v>142</v>
      </c>
      <c r="H32" s="395" t="s">
        <v>212</v>
      </c>
      <c r="I32" s="4"/>
      <c r="J32" s="67" t="s">
        <v>198</v>
      </c>
      <c r="K32" s="65">
        <v>5769</v>
      </c>
      <c r="L32" s="65">
        <v>88</v>
      </c>
      <c r="M32" s="396" t="s">
        <v>230</v>
      </c>
    </row>
    <row r="33" spans="1:13" ht="16.149999999999999" customHeight="1">
      <c r="A33" s="67" t="s">
        <v>199</v>
      </c>
      <c r="B33" s="65">
        <v>5475</v>
      </c>
      <c r="C33" s="65">
        <v>70</v>
      </c>
      <c r="D33" s="65">
        <v>6439</v>
      </c>
      <c r="E33" s="65">
        <v>90</v>
      </c>
      <c r="F33" s="65">
        <v>7218</v>
      </c>
      <c r="G33" s="65">
        <v>120</v>
      </c>
      <c r="H33" s="395"/>
      <c r="I33" s="4"/>
      <c r="J33" s="67" t="s">
        <v>199</v>
      </c>
      <c r="K33" s="65">
        <v>4849</v>
      </c>
      <c r="L33" s="65">
        <v>65</v>
      </c>
      <c r="M33" s="397"/>
    </row>
    <row r="34" spans="1:13" ht="16.149999999999999" customHeight="1">
      <c r="A34" s="67" t="s">
        <v>200</v>
      </c>
      <c r="B34" s="65">
        <v>4900</v>
      </c>
      <c r="C34" s="65">
        <v>60</v>
      </c>
      <c r="D34" s="65">
        <v>5533</v>
      </c>
      <c r="E34" s="65">
        <v>75</v>
      </c>
      <c r="F34" s="65">
        <v>6497</v>
      </c>
      <c r="G34" s="65">
        <v>98</v>
      </c>
      <c r="H34" s="395"/>
      <c r="I34" s="4"/>
      <c r="J34" s="67" t="s">
        <v>200</v>
      </c>
      <c r="K34" s="65">
        <v>3756</v>
      </c>
      <c r="L34" s="65">
        <v>52</v>
      </c>
      <c r="M34" s="398"/>
    </row>
    <row r="35" spans="1:13" ht="10.15" customHeight="1">
      <c r="A35" s="68"/>
      <c r="B35" s="66"/>
      <c r="C35" s="66"/>
      <c r="D35" s="66"/>
      <c r="E35" s="66"/>
      <c r="F35" s="66"/>
      <c r="G35" s="66"/>
      <c r="H35" s="70"/>
      <c r="I35" s="4"/>
      <c r="J35" s="68"/>
      <c r="K35" s="66"/>
      <c r="L35" s="66"/>
      <c r="M35" s="70"/>
    </row>
    <row r="36" spans="1:13" ht="16.149999999999999" customHeight="1">
      <c r="A36" s="67" t="s">
        <v>198</v>
      </c>
      <c r="B36" s="65">
        <v>7476</v>
      </c>
      <c r="C36" s="65">
        <v>151</v>
      </c>
      <c r="D36" s="65">
        <v>8938</v>
      </c>
      <c r="E36" s="65">
        <v>171</v>
      </c>
      <c r="F36" s="65">
        <v>10430</v>
      </c>
      <c r="G36" s="65">
        <v>193</v>
      </c>
      <c r="H36" s="395" t="s">
        <v>207</v>
      </c>
      <c r="I36" s="4"/>
      <c r="J36" s="67" t="s">
        <v>198</v>
      </c>
      <c r="K36" s="65">
        <v>9218</v>
      </c>
      <c r="L36" s="65">
        <v>160</v>
      </c>
      <c r="M36" s="396" t="s">
        <v>231</v>
      </c>
    </row>
    <row r="37" spans="1:13" ht="16.149999999999999" customHeight="1">
      <c r="A37" s="67" t="s">
        <v>199</v>
      </c>
      <c r="B37" s="65">
        <v>6692</v>
      </c>
      <c r="C37" s="65">
        <v>132</v>
      </c>
      <c r="D37" s="65">
        <v>7948</v>
      </c>
      <c r="E37" s="65">
        <v>150</v>
      </c>
      <c r="F37" s="65">
        <v>8931</v>
      </c>
      <c r="G37" s="65">
        <v>175</v>
      </c>
      <c r="H37" s="395"/>
      <c r="I37" s="4"/>
      <c r="J37" s="67" t="s">
        <v>199</v>
      </c>
      <c r="K37" s="65">
        <v>7807</v>
      </c>
      <c r="L37" s="65">
        <v>110</v>
      </c>
      <c r="M37" s="397"/>
    </row>
    <row r="38" spans="1:13" ht="16.149999999999999" customHeight="1">
      <c r="A38" s="67" t="s">
        <v>200</v>
      </c>
      <c r="B38" s="65">
        <v>5538</v>
      </c>
      <c r="C38" s="65">
        <v>92</v>
      </c>
      <c r="D38" s="65">
        <v>6990</v>
      </c>
      <c r="E38" s="65">
        <v>118</v>
      </c>
      <c r="F38" s="65">
        <v>8281</v>
      </c>
      <c r="G38" s="65">
        <v>146</v>
      </c>
      <c r="H38" s="395"/>
      <c r="I38" s="4"/>
      <c r="J38" s="67" t="s">
        <v>200</v>
      </c>
      <c r="K38" s="65">
        <v>6351</v>
      </c>
      <c r="L38" s="65">
        <v>90</v>
      </c>
      <c r="M38" s="398"/>
    </row>
    <row r="39" spans="1:13" ht="10.15" customHeight="1">
      <c r="A39" s="68"/>
      <c r="B39" s="66"/>
      <c r="C39" s="66"/>
      <c r="D39" s="66"/>
      <c r="E39" s="66"/>
      <c r="F39" s="66"/>
      <c r="G39" s="66"/>
      <c r="H39" s="70"/>
      <c r="I39" s="4"/>
      <c r="J39" s="68"/>
      <c r="K39" s="66"/>
      <c r="L39" s="66"/>
      <c r="M39" s="70"/>
    </row>
    <row r="40" spans="1:13" ht="16.149999999999999" customHeight="1">
      <c r="A40" s="67" t="s">
        <v>198</v>
      </c>
      <c r="B40" s="65">
        <v>9108</v>
      </c>
      <c r="C40" s="65">
        <v>182</v>
      </c>
      <c r="D40" s="65">
        <v>10721</v>
      </c>
      <c r="E40" s="65">
        <v>205</v>
      </c>
      <c r="F40" s="65">
        <v>12675</v>
      </c>
      <c r="G40" s="65">
        <v>270</v>
      </c>
      <c r="H40" s="395" t="s">
        <v>208</v>
      </c>
      <c r="I40" s="4"/>
      <c r="J40" s="67" t="s">
        <v>198</v>
      </c>
      <c r="K40" s="65">
        <v>10758</v>
      </c>
      <c r="L40" s="65">
        <v>195</v>
      </c>
      <c r="M40" s="396" t="s">
        <v>204</v>
      </c>
    </row>
    <row r="41" spans="1:13" ht="16.149999999999999" customHeight="1">
      <c r="A41" s="67" t="s">
        <v>199</v>
      </c>
      <c r="B41" s="65">
        <v>8048</v>
      </c>
      <c r="C41" s="65">
        <v>153</v>
      </c>
      <c r="D41" s="65">
        <v>9544</v>
      </c>
      <c r="E41" s="65">
        <v>182</v>
      </c>
      <c r="F41" s="65">
        <v>11207</v>
      </c>
      <c r="G41" s="65">
        <v>235</v>
      </c>
      <c r="H41" s="395"/>
      <c r="I41" s="4"/>
      <c r="J41" s="67" t="s">
        <v>199</v>
      </c>
      <c r="K41" s="65">
        <v>9076</v>
      </c>
      <c r="L41" s="65">
        <v>145</v>
      </c>
      <c r="M41" s="397"/>
    </row>
    <row r="42" spans="1:13" ht="16.149999999999999" customHeight="1">
      <c r="A42" s="67" t="s">
        <v>200</v>
      </c>
      <c r="B42" s="65">
        <v>6960</v>
      </c>
      <c r="C42" s="65">
        <v>112</v>
      </c>
      <c r="D42" s="65">
        <v>8460</v>
      </c>
      <c r="E42" s="65">
        <v>143</v>
      </c>
      <c r="F42" s="65">
        <v>10002</v>
      </c>
      <c r="G42" s="65">
        <v>172</v>
      </c>
      <c r="H42" s="395"/>
      <c r="I42" s="4"/>
      <c r="J42" s="67" t="s">
        <v>200</v>
      </c>
      <c r="K42" s="65">
        <v>7026</v>
      </c>
      <c r="L42" s="65">
        <v>115</v>
      </c>
      <c r="M42" s="398"/>
    </row>
    <row r="43" spans="1:13" ht="14.4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5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386"/>
    </row>
  </sheetData>
  <mergeCells count="31">
    <mergeCell ref="N1:S2"/>
    <mergeCell ref="A1:M2"/>
    <mergeCell ref="M40:M42"/>
    <mergeCell ref="M36:M38"/>
    <mergeCell ref="M32:M34"/>
    <mergeCell ref="M28:M30"/>
    <mergeCell ref="M24:M26"/>
    <mergeCell ref="M20:M22"/>
    <mergeCell ref="H20:H22"/>
    <mergeCell ref="H24:H26"/>
    <mergeCell ref="H28:H30"/>
    <mergeCell ref="H32:H34"/>
    <mergeCell ref="H36:H38"/>
    <mergeCell ref="H40:H42"/>
    <mergeCell ref="A5:A6"/>
    <mergeCell ref="H8:H10"/>
    <mergeCell ref="A44:M44"/>
    <mergeCell ref="K5:L5"/>
    <mergeCell ref="J4:M4"/>
    <mergeCell ref="A4:H4"/>
    <mergeCell ref="H5:H6"/>
    <mergeCell ref="J5:J6"/>
    <mergeCell ref="B5:C5"/>
    <mergeCell ref="D5:E5"/>
    <mergeCell ref="F5:G5"/>
    <mergeCell ref="M5:M6"/>
    <mergeCell ref="H12:H14"/>
    <mergeCell ref="H16:H18"/>
    <mergeCell ref="M16:M18"/>
    <mergeCell ref="M12:M14"/>
    <mergeCell ref="M8:M10"/>
  </mergeCells>
  <hyperlinks>
    <hyperlink ref="N1" location="Содержание!A1" display="&gt; Главное меню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4"/>
  <sheetViews>
    <sheetView topLeftCell="C1" workbookViewId="0">
      <pane ySplit="2" topLeftCell="A9" activePane="bottomLeft" state="frozen"/>
      <selection pane="bottomLeft" activeCell="A44" sqref="A44:M44"/>
    </sheetView>
  </sheetViews>
  <sheetFormatPr defaultRowHeight="15"/>
  <cols>
    <col min="1" max="1" width="12.5703125" customWidth="1"/>
    <col min="2" max="2" width="11.28515625" customWidth="1"/>
    <col min="3" max="3" width="10.7109375" customWidth="1"/>
    <col min="4" max="4" width="11.28515625" customWidth="1"/>
    <col min="5" max="5" width="10.7109375" customWidth="1"/>
    <col min="6" max="6" width="11.28515625" customWidth="1"/>
    <col min="7" max="9" width="10.7109375" customWidth="1"/>
    <col min="10" max="10" width="12.5703125" customWidth="1"/>
    <col min="11" max="11" width="11.28515625" customWidth="1"/>
    <col min="12" max="13" width="10.7109375" customWidth="1"/>
    <col min="14" max="89" width="3.7109375" customWidth="1"/>
  </cols>
  <sheetData>
    <row r="1" spans="1:20" ht="14.45" customHeight="1">
      <c r="A1" s="399" t="s">
        <v>218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1"/>
      <c r="N1" s="198" t="s">
        <v>297</v>
      </c>
      <c r="O1" s="198"/>
      <c r="P1" s="198"/>
      <c r="Q1" s="198"/>
      <c r="R1" s="198"/>
      <c r="S1" s="198"/>
      <c r="T1" s="1"/>
    </row>
    <row r="2" spans="1:20" ht="14.45" customHeight="1">
      <c r="A2" s="402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4"/>
      <c r="N2" s="198"/>
      <c r="O2" s="198"/>
      <c r="P2" s="198"/>
      <c r="Q2" s="198"/>
      <c r="R2" s="198"/>
      <c r="S2" s="198"/>
      <c r="T2" s="1"/>
    </row>
    <row r="3" spans="1:20" ht="14.45" customHeight="1">
      <c r="A3" s="13"/>
      <c r="B3" s="13"/>
      <c r="C3" s="13"/>
      <c r="D3" s="13"/>
      <c r="E3" s="13"/>
      <c r="F3" s="13"/>
      <c r="G3" s="13"/>
      <c r="H3" s="5"/>
      <c r="I3" s="13"/>
      <c r="J3" s="13"/>
      <c r="K3" s="13"/>
      <c r="L3" s="13"/>
      <c r="M3" s="13"/>
    </row>
    <row r="4" spans="1:20" ht="19.5">
      <c r="A4" s="389" t="s">
        <v>87</v>
      </c>
      <c r="B4" s="390"/>
      <c r="C4" s="390"/>
      <c r="D4" s="390"/>
      <c r="E4" s="390"/>
      <c r="F4" s="390"/>
      <c r="G4" s="390"/>
      <c r="H4" s="391"/>
      <c r="I4" s="13"/>
      <c r="J4" s="389" t="s">
        <v>100</v>
      </c>
      <c r="K4" s="390"/>
      <c r="L4" s="390"/>
      <c r="M4" s="391"/>
    </row>
    <row r="5" spans="1:20" ht="33" customHeight="1">
      <c r="A5" s="393" t="s">
        <v>238</v>
      </c>
      <c r="B5" s="387" t="s">
        <v>325</v>
      </c>
      <c r="C5" s="388"/>
      <c r="D5" s="387" t="s">
        <v>322</v>
      </c>
      <c r="E5" s="388"/>
      <c r="F5" s="387" t="s">
        <v>323</v>
      </c>
      <c r="G5" s="388"/>
      <c r="H5" s="392" t="s">
        <v>213</v>
      </c>
      <c r="I5" s="60"/>
      <c r="J5" s="393" t="s">
        <v>238</v>
      </c>
      <c r="K5" s="387" t="s">
        <v>324</v>
      </c>
      <c r="L5" s="388"/>
      <c r="M5" s="392" t="s">
        <v>213</v>
      </c>
    </row>
    <row r="6" spans="1:20" ht="45" customHeight="1">
      <c r="A6" s="394"/>
      <c r="B6" s="61" t="s">
        <v>205</v>
      </c>
      <c r="C6" s="61" t="s">
        <v>237</v>
      </c>
      <c r="D6" s="61" t="s">
        <v>205</v>
      </c>
      <c r="E6" s="61" t="s">
        <v>237</v>
      </c>
      <c r="F6" s="61" t="s">
        <v>205</v>
      </c>
      <c r="G6" s="61" t="s">
        <v>237</v>
      </c>
      <c r="H6" s="392"/>
      <c r="I6" s="59"/>
      <c r="J6" s="394"/>
      <c r="K6" s="61" t="s">
        <v>205</v>
      </c>
      <c r="L6" s="64" t="s">
        <v>237</v>
      </c>
      <c r="M6" s="392"/>
    </row>
    <row r="7" spans="1:20" ht="10.15" customHeight="1">
      <c r="A7" s="63"/>
      <c r="B7" s="63"/>
      <c r="C7" s="63"/>
      <c r="D7" s="63"/>
      <c r="E7" s="63"/>
      <c r="F7" s="63"/>
      <c r="G7" s="63"/>
      <c r="H7" s="69"/>
      <c r="I7" s="4"/>
      <c r="J7" s="63"/>
      <c r="K7" s="63"/>
      <c r="L7" s="63"/>
      <c r="M7" s="69"/>
    </row>
    <row r="8" spans="1:20" ht="16.149999999999999" customHeight="1">
      <c r="A8" s="67" t="s">
        <v>198</v>
      </c>
      <c r="B8" s="65">
        <v>765</v>
      </c>
      <c r="C8" s="81">
        <v>7.4</v>
      </c>
      <c r="D8" s="65">
        <v>854</v>
      </c>
      <c r="E8" s="81">
        <v>8.6</v>
      </c>
      <c r="F8" s="81">
        <v>998</v>
      </c>
      <c r="G8" s="81">
        <v>9.8000000000000007</v>
      </c>
      <c r="H8" s="396" t="s">
        <v>235</v>
      </c>
      <c r="I8" s="4"/>
      <c r="J8" s="67" t="s">
        <v>198</v>
      </c>
      <c r="K8" s="65">
        <v>859</v>
      </c>
      <c r="L8" s="81">
        <v>7.3</v>
      </c>
      <c r="M8" s="395" t="s">
        <v>219</v>
      </c>
      <c r="Q8" s="1"/>
      <c r="R8" s="1"/>
    </row>
    <row r="9" spans="1:20" ht="16.149999999999999" customHeight="1">
      <c r="A9" s="67" t="s">
        <v>199</v>
      </c>
      <c r="B9" s="65">
        <v>642</v>
      </c>
      <c r="C9" s="81">
        <v>3.8</v>
      </c>
      <c r="D9" s="65">
        <v>723</v>
      </c>
      <c r="E9" s="81">
        <v>4.5</v>
      </c>
      <c r="F9" s="81">
        <v>894</v>
      </c>
      <c r="G9" s="81">
        <v>5.4</v>
      </c>
      <c r="H9" s="397"/>
      <c r="I9" s="4"/>
      <c r="J9" s="67" t="s">
        <v>199</v>
      </c>
      <c r="K9" s="65">
        <v>756</v>
      </c>
      <c r="L9" s="81">
        <v>4.2</v>
      </c>
      <c r="M9" s="395"/>
    </row>
    <row r="10" spans="1:20" ht="16.149999999999999" customHeight="1">
      <c r="A10" s="67" t="s">
        <v>200</v>
      </c>
      <c r="B10" s="65">
        <v>521</v>
      </c>
      <c r="C10" s="81">
        <v>1.3</v>
      </c>
      <c r="D10" s="65">
        <v>654</v>
      </c>
      <c r="E10" s="81">
        <v>2.2999999999999998</v>
      </c>
      <c r="F10" s="81">
        <v>796</v>
      </c>
      <c r="G10" s="81">
        <v>3</v>
      </c>
      <c r="H10" s="398"/>
      <c r="I10" s="4"/>
      <c r="J10" s="67" t="s">
        <v>200</v>
      </c>
      <c r="K10" s="65">
        <v>653</v>
      </c>
      <c r="L10" s="81">
        <v>2.2999999999999998</v>
      </c>
      <c r="M10" s="395"/>
    </row>
    <row r="11" spans="1:20" ht="10.15" customHeight="1">
      <c r="A11" s="68"/>
      <c r="B11" s="66"/>
      <c r="C11" s="66"/>
      <c r="D11" s="66"/>
      <c r="E11" s="66"/>
      <c r="F11" s="66"/>
      <c r="G11" s="66"/>
      <c r="H11" s="70"/>
      <c r="I11" s="4"/>
      <c r="J11" s="68"/>
      <c r="K11" s="66"/>
      <c r="L11" s="66"/>
      <c r="M11" s="70"/>
    </row>
    <row r="12" spans="1:20" ht="16.149999999999999" customHeight="1">
      <c r="A12" s="67" t="s">
        <v>198</v>
      </c>
      <c r="B12" s="65">
        <v>985</v>
      </c>
      <c r="C12" s="81">
        <v>8</v>
      </c>
      <c r="D12" s="65">
        <v>1185</v>
      </c>
      <c r="E12" s="65">
        <v>11</v>
      </c>
      <c r="F12" s="65">
        <v>1305</v>
      </c>
      <c r="G12" s="65">
        <v>14</v>
      </c>
      <c r="H12" s="395" t="s">
        <v>92</v>
      </c>
      <c r="I12" s="4"/>
      <c r="J12" s="67" t="s">
        <v>198</v>
      </c>
      <c r="K12" s="65">
        <v>993</v>
      </c>
      <c r="L12" s="81">
        <v>8.1999999999999993</v>
      </c>
      <c r="M12" s="395" t="s">
        <v>220</v>
      </c>
    </row>
    <row r="13" spans="1:20" ht="16.149999999999999" customHeight="1">
      <c r="A13" s="67" t="s">
        <v>199</v>
      </c>
      <c r="B13" s="65">
        <v>885</v>
      </c>
      <c r="C13" s="81">
        <v>5.5</v>
      </c>
      <c r="D13" s="65">
        <v>1070</v>
      </c>
      <c r="E13" s="65">
        <v>8</v>
      </c>
      <c r="F13" s="65">
        <v>1188</v>
      </c>
      <c r="G13" s="65">
        <v>12</v>
      </c>
      <c r="H13" s="395"/>
      <c r="I13" s="4"/>
      <c r="J13" s="67" t="s">
        <v>199</v>
      </c>
      <c r="K13" s="65">
        <v>839</v>
      </c>
      <c r="L13" s="81">
        <v>6</v>
      </c>
      <c r="M13" s="395"/>
    </row>
    <row r="14" spans="1:20" ht="16.149999999999999" customHeight="1">
      <c r="A14" s="67" t="s">
        <v>200</v>
      </c>
      <c r="B14" s="65">
        <v>792</v>
      </c>
      <c r="C14" s="81">
        <v>4</v>
      </c>
      <c r="D14" s="65">
        <v>968</v>
      </c>
      <c r="E14" s="65">
        <v>6</v>
      </c>
      <c r="F14" s="65">
        <v>1073</v>
      </c>
      <c r="G14" s="81">
        <v>8.5</v>
      </c>
      <c r="H14" s="395"/>
      <c r="I14" s="4"/>
      <c r="J14" s="67" t="s">
        <v>200</v>
      </c>
      <c r="K14" s="65">
        <v>748</v>
      </c>
      <c r="L14" s="81">
        <v>4.2</v>
      </c>
      <c r="M14" s="395"/>
    </row>
    <row r="15" spans="1:20" ht="10.15" customHeight="1">
      <c r="A15" s="68"/>
      <c r="B15" s="66"/>
      <c r="C15" s="66"/>
      <c r="D15" s="66"/>
      <c r="E15" s="66"/>
      <c r="F15" s="66"/>
      <c r="G15" s="66"/>
      <c r="H15" s="70"/>
      <c r="I15" s="4"/>
      <c r="J15" s="68"/>
      <c r="K15" s="66"/>
      <c r="L15" s="66"/>
      <c r="M15" s="70"/>
    </row>
    <row r="16" spans="1:20" ht="16.149999999999999" customHeight="1">
      <c r="A16" s="67" t="s">
        <v>198</v>
      </c>
      <c r="B16" s="65">
        <v>1330</v>
      </c>
      <c r="C16" s="81">
        <v>11</v>
      </c>
      <c r="D16" s="65">
        <v>1460</v>
      </c>
      <c r="E16" s="65">
        <v>15</v>
      </c>
      <c r="F16" s="65">
        <v>1670</v>
      </c>
      <c r="G16" s="65">
        <v>21</v>
      </c>
      <c r="H16" s="395" t="s">
        <v>93</v>
      </c>
      <c r="I16" s="4"/>
      <c r="J16" s="67" t="s">
        <v>198</v>
      </c>
      <c r="K16" s="65">
        <v>1420</v>
      </c>
      <c r="L16" s="65">
        <v>13</v>
      </c>
      <c r="M16" s="395" t="s">
        <v>221</v>
      </c>
    </row>
    <row r="17" spans="1:13" ht="16.149999999999999" customHeight="1">
      <c r="A17" s="67" t="s">
        <v>199</v>
      </c>
      <c r="B17" s="65">
        <v>1185</v>
      </c>
      <c r="C17" s="81">
        <v>8.5</v>
      </c>
      <c r="D17" s="65">
        <v>1284</v>
      </c>
      <c r="E17" s="65">
        <v>12</v>
      </c>
      <c r="F17" s="65">
        <v>1566</v>
      </c>
      <c r="G17" s="65">
        <v>16</v>
      </c>
      <c r="H17" s="395"/>
      <c r="I17" s="4"/>
      <c r="J17" s="67" t="s">
        <v>199</v>
      </c>
      <c r="K17" s="65">
        <v>1180</v>
      </c>
      <c r="L17" s="65">
        <v>11</v>
      </c>
      <c r="M17" s="395"/>
    </row>
    <row r="18" spans="1:13" ht="16.149999999999999" customHeight="1">
      <c r="A18" s="67" t="s">
        <v>200</v>
      </c>
      <c r="B18" s="65">
        <v>1063</v>
      </c>
      <c r="C18" s="81">
        <v>6</v>
      </c>
      <c r="D18" s="65">
        <v>1217</v>
      </c>
      <c r="E18" s="65">
        <v>10</v>
      </c>
      <c r="F18" s="65">
        <v>1387</v>
      </c>
      <c r="G18" s="65">
        <v>13</v>
      </c>
      <c r="H18" s="395"/>
      <c r="I18" s="4"/>
      <c r="J18" s="67" t="s">
        <v>200</v>
      </c>
      <c r="K18" s="65">
        <v>965</v>
      </c>
      <c r="L18" s="65">
        <v>8</v>
      </c>
      <c r="M18" s="395"/>
    </row>
    <row r="19" spans="1:13" ht="10.15" customHeight="1">
      <c r="A19" s="68"/>
      <c r="B19" s="66"/>
      <c r="C19" s="66"/>
      <c r="D19" s="66"/>
      <c r="E19" s="66"/>
      <c r="F19" s="66"/>
      <c r="G19" s="66"/>
      <c r="H19" s="70"/>
      <c r="I19" s="4"/>
      <c r="J19" s="68"/>
      <c r="K19" s="66"/>
      <c r="L19" s="66"/>
      <c r="M19" s="70"/>
    </row>
    <row r="20" spans="1:13" ht="16.149999999999999" customHeight="1">
      <c r="A20" s="67" t="s">
        <v>198</v>
      </c>
      <c r="B20" s="65">
        <v>1919</v>
      </c>
      <c r="C20" s="81">
        <v>18</v>
      </c>
      <c r="D20" s="65">
        <v>2238</v>
      </c>
      <c r="E20" s="65">
        <v>21</v>
      </c>
      <c r="F20" s="65">
        <v>2530</v>
      </c>
      <c r="G20" s="65">
        <v>27</v>
      </c>
      <c r="H20" s="395" t="s">
        <v>94</v>
      </c>
      <c r="I20" s="4"/>
      <c r="J20" s="67" t="s">
        <v>198</v>
      </c>
      <c r="K20" s="65">
        <v>2585</v>
      </c>
      <c r="L20" s="65">
        <v>24</v>
      </c>
      <c r="M20" s="395" t="s">
        <v>224</v>
      </c>
    </row>
    <row r="21" spans="1:13" ht="16.149999999999999" customHeight="1">
      <c r="A21" s="67" t="s">
        <v>199</v>
      </c>
      <c r="B21" s="65">
        <v>1747</v>
      </c>
      <c r="C21" s="81">
        <v>14.5</v>
      </c>
      <c r="D21" s="65">
        <v>2075</v>
      </c>
      <c r="E21" s="65">
        <v>17</v>
      </c>
      <c r="F21" s="65">
        <v>2296</v>
      </c>
      <c r="G21" s="65">
        <v>22</v>
      </c>
      <c r="H21" s="395"/>
      <c r="I21" s="4"/>
      <c r="J21" s="67" t="s">
        <v>199</v>
      </c>
      <c r="K21" s="65">
        <v>2200</v>
      </c>
      <c r="L21" s="65">
        <v>18</v>
      </c>
      <c r="M21" s="395"/>
    </row>
    <row r="22" spans="1:13" ht="16.149999999999999" customHeight="1">
      <c r="A22" s="67" t="s">
        <v>200</v>
      </c>
      <c r="B22" s="65">
        <v>1580</v>
      </c>
      <c r="C22" s="65">
        <v>12</v>
      </c>
      <c r="D22" s="65">
        <v>1782</v>
      </c>
      <c r="E22" s="65">
        <v>14</v>
      </c>
      <c r="F22" s="65">
        <v>2112</v>
      </c>
      <c r="G22" s="65">
        <v>18</v>
      </c>
      <c r="H22" s="395"/>
      <c r="I22" s="4"/>
      <c r="J22" s="67" t="s">
        <v>200</v>
      </c>
      <c r="K22" s="65">
        <v>1750</v>
      </c>
      <c r="L22" s="65">
        <v>15</v>
      </c>
      <c r="M22" s="395"/>
    </row>
    <row r="23" spans="1:13" ht="10.15" customHeight="1">
      <c r="A23" s="68"/>
      <c r="B23" s="66"/>
      <c r="C23" s="66"/>
      <c r="D23" s="66"/>
      <c r="E23" s="66"/>
      <c r="F23" s="66"/>
      <c r="G23" s="66"/>
      <c r="H23" s="70"/>
      <c r="I23" s="4"/>
      <c r="J23" s="68"/>
      <c r="K23" s="66"/>
      <c r="L23" s="66"/>
      <c r="M23" s="70"/>
    </row>
    <row r="24" spans="1:13" ht="16.149999999999999" customHeight="1">
      <c r="A24" s="67" t="s">
        <v>198</v>
      </c>
      <c r="B24" s="65">
        <v>3226</v>
      </c>
      <c r="C24" s="65">
        <v>43</v>
      </c>
      <c r="D24" s="65">
        <v>3790</v>
      </c>
      <c r="E24" s="65">
        <v>48</v>
      </c>
      <c r="F24" s="65">
        <v>4288</v>
      </c>
      <c r="G24" s="65">
        <v>67</v>
      </c>
      <c r="H24" s="395" t="s">
        <v>234</v>
      </c>
      <c r="I24" s="4"/>
      <c r="J24" s="67" t="s">
        <v>198</v>
      </c>
      <c r="K24" s="65">
        <v>3280</v>
      </c>
      <c r="L24" s="65">
        <v>38</v>
      </c>
      <c r="M24" s="395" t="s">
        <v>222</v>
      </c>
    </row>
    <row r="25" spans="1:13" ht="16.149999999999999" customHeight="1">
      <c r="A25" s="67" t="s">
        <v>199</v>
      </c>
      <c r="B25" s="65">
        <v>2779</v>
      </c>
      <c r="C25" s="65">
        <v>33</v>
      </c>
      <c r="D25" s="65">
        <v>3293</v>
      </c>
      <c r="E25" s="65">
        <v>38</v>
      </c>
      <c r="F25" s="65">
        <v>3866</v>
      </c>
      <c r="G25" s="65">
        <v>56</v>
      </c>
      <c r="H25" s="395"/>
      <c r="I25" s="4"/>
      <c r="J25" s="67" t="s">
        <v>199</v>
      </c>
      <c r="K25" s="65">
        <v>2637</v>
      </c>
      <c r="L25" s="65">
        <v>28</v>
      </c>
      <c r="M25" s="395"/>
    </row>
    <row r="26" spans="1:13" ht="16.149999999999999" customHeight="1">
      <c r="A26" s="67" t="s">
        <v>200</v>
      </c>
      <c r="B26" s="65">
        <v>2447</v>
      </c>
      <c r="C26" s="65">
        <v>29</v>
      </c>
      <c r="D26" s="65">
        <v>2922</v>
      </c>
      <c r="E26" s="65">
        <v>32</v>
      </c>
      <c r="F26" s="65">
        <v>3452</v>
      </c>
      <c r="G26" s="65">
        <v>43</v>
      </c>
      <c r="H26" s="395"/>
      <c r="I26" s="4"/>
      <c r="J26" s="67" t="s">
        <v>200</v>
      </c>
      <c r="K26" s="65">
        <v>2051</v>
      </c>
      <c r="L26" s="65">
        <v>22</v>
      </c>
      <c r="M26" s="395"/>
    </row>
    <row r="27" spans="1:13" ht="10.15" customHeight="1">
      <c r="A27" s="68"/>
      <c r="B27" s="66"/>
      <c r="C27" s="66"/>
      <c r="D27" s="66"/>
      <c r="E27" s="66"/>
      <c r="F27" s="66"/>
      <c r="G27" s="66"/>
      <c r="H27" s="70"/>
      <c r="I27" s="4"/>
      <c r="J27" s="68"/>
      <c r="K27" s="66"/>
      <c r="L27" s="66"/>
      <c r="M27" s="70"/>
    </row>
    <row r="28" spans="1:13" ht="16.149999999999999" customHeight="1">
      <c r="A28" s="67" t="s">
        <v>198</v>
      </c>
      <c r="B28" s="65">
        <v>3895</v>
      </c>
      <c r="C28" s="65">
        <v>56</v>
      </c>
      <c r="D28" s="65">
        <v>4370</v>
      </c>
      <c r="E28" s="65">
        <v>66</v>
      </c>
      <c r="F28" s="65">
        <v>5090</v>
      </c>
      <c r="G28" s="65">
        <v>80</v>
      </c>
      <c r="H28" s="395" t="s">
        <v>236</v>
      </c>
      <c r="I28" s="4"/>
      <c r="J28" s="67" t="s">
        <v>198</v>
      </c>
      <c r="K28" s="65">
        <v>3744</v>
      </c>
      <c r="L28" s="65">
        <v>48</v>
      </c>
      <c r="M28" s="395" t="s">
        <v>225</v>
      </c>
    </row>
    <row r="29" spans="1:13" ht="16.149999999999999" customHeight="1">
      <c r="A29" s="67" t="s">
        <v>199</v>
      </c>
      <c r="B29" s="65">
        <v>3461</v>
      </c>
      <c r="C29" s="65">
        <v>48</v>
      </c>
      <c r="D29" s="65">
        <v>4074</v>
      </c>
      <c r="E29" s="65">
        <v>58</v>
      </c>
      <c r="F29" s="65">
        <v>4512</v>
      </c>
      <c r="G29" s="65">
        <v>72</v>
      </c>
      <c r="H29" s="395"/>
      <c r="I29" s="4"/>
      <c r="J29" s="67" t="s">
        <v>199</v>
      </c>
      <c r="K29" s="65">
        <v>2942</v>
      </c>
      <c r="L29" s="65">
        <v>36</v>
      </c>
      <c r="M29" s="395"/>
    </row>
    <row r="30" spans="1:13" ht="16.149999999999999" customHeight="1">
      <c r="A30" s="67" t="s">
        <v>200</v>
      </c>
      <c r="B30" s="65">
        <v>3103</v>
      </c>
      <c r="C30" s="65">
        <v>40</v>
      </c>
      <c r="D30" s="65">
        <v>3614</v>
      </c>
      <c r="E30" s="65">
        <v>46</v>
      </c>
      <c r="F30" s="65">
        <v>4055</v>
      </c>
      <c r="G30" s="65">
        <v>58</v>
      </c>
      <c r="H30" s="395"/>
      <c r="I30" s="4"/>
      <c r="J30" s="67" t="s">
        <v>200</v>
      </c>
      <c r="K30" s="65">
        <v>2357</v>
      </c>
      <c r="L30" s="65">
        <v>30</v>
      </c>
      <c r="M30" s="395"/>
    </row>
    <row r="31" spans="1:13" ht="10.15" customHeight="1">
      <c r="A31" s="68"/>
      <c r="B31" s="66"/>
      <c r="C31" s="66"/>
      <c r="D31" s="66"/>
      <c r="E31" s="66"/>
      <c r="F31" s="66"/>
      <c r="G31" s="66"/>
      <c r="H31" s="70"/>
      <c r="I31" s="4"/>
      <c r="J31" s="68"/>
      <c r="K31" s="66"/>
      <c r="L31" s="66"/>
      <c r="M31" s="70"/>
    </row>
    <row r="32" spans="1:13" ht="16.149999999999999" customHeight="1">
      <c r="A32" s="67" t="s">
        <v>198</v>
      </c>
      <c r="B32" s="65">
        <v>6096</v>
      </c>
      <c r="C32" s="65">
        <v>91</v>
      </c>
      <c r="D32" s="65">
        <v>7133</v>
      </c>
      <c r="E32" s="65">
        <v>112</v>
      </c>
      <c r="F32" s="65">
        <v>8381</v>
      </c>
      <c r="G32" s="65">
        <v>142</v>
      </c>
      <c r="H32" s="395" t="s">
        <v>95</v>
      </c>
      <c r="I32" s="4"/>
      <c r="J32" s="67" t="s">
        <v>198</v>
      </c>
      <c r="K32" s="65">
        <v>5769</v>
      </c>
      <c r="L32" s="65">
        <v>88</v>
      </c>
      <c r="M32" s="395" t="s">
        <v>226</v>
      </c>
    </row>
    <row r="33" spans="1:13" ht="16.149999999999999" customHeight="1">
      <c r="A33" s="67" t="s">
        <v>199</v>
      </c>
      <c r="B33" s="65">
        <v>5475</v>
      </c>
      <c r="C33" s="65">
        <v>70</v>
      </c>
      <c r="D33" s="65">
        <v>6439</v>
      </c>
      <c r="E33" s="65">
        <v>90</v>
      </c>
      <c r="F33" s="65">
        <v>7218</v>
      </c>
      <c r="G33" s="65">
        <v>120</v>
      </c>
      <c r="H33" s="395"/>
      <c r="I33" s="4"/>
      <c r="J33" s="67" t="s">
        <v>199</v>
      </c>
      <c r="K33" s="65">
        <v>4849</v>
      </c>
      <c r="L33" s="65">
        <v>65</v>
      </c>
      <c r="M33" s="395"/>
    </row>
    <row r="34" spans="1:13" ht="16.149999999999999" customHeight="1">
      <c r="A34" s="67" t="s">
        <v>200</v>
      </c>
      <c r="B34" s="65">
        <v>4900</v>
      </c>
      <c r="C34" s="65">
        <v>60</v>
      </c>
      <c r="D34" s="65">
        <v>5533</v>
      </c>
      <c r="E34" s="65">
        <v>75</v>
      </c>
      <c r="F34" s="65">
        <v>6497</v>
      </c>
      <c r="G34" s="65">
        <v>98</v>
      </c>
      <c r="H34" s="395"/>
      <c r="I34" s="4"/>
      <c r="J34" s="67" t="s">
        <v>200</v>
      </c>
      <c r="K34" s="65">
        <v>3756</v>
      </c>
      <c r="L34" s="65">
        <v>52</v>
      </c>
      <c r="M34" s="395"/>
    </row>
    <row r="35" spans="1:13" ht="10.15" customHeight="1">
      <c r="A35" s="68"/>
      <c r="B35" s="66"/>
      <c r="C35" s="66"/>
      <c r="D35" s="66"/>
      <c r="E35" s="66"/>
      <c r="F35" s="66"/>
      <c r="G35" s="66"/>
      <c r="H35" s="70"/>
      <c r="I35" s="4"/>
      <c r="J35" s="68"/>
      <c r="K35" s="66"/>
      <c r="L35" s="66"/>
      <c r="M35" s="70"/>
    </row>
    <row r="36" spans="1:13" ht="16.149999999999999" customHeight="1">
      <c r="A36" s="67" t="s">
        <v>198</v>
      </c>
      <c r="B36" s="65">
        <v>7476</v>
      </c>
      <c r="C36" s="65">
        <v>151</v>
      </c>
      <c r="D36" s="65">
        <v>8938</v>
      </c>
      <c r="E36" s="65">
        <v>171</v>
      </c>
      <c r="F36" s="65">
        <v>10430</v>
      </c>
      <c r="G36" s="65">
        <v>193</v>
      </c>
      <c r="H36" s="395" t="s">
        <v>96</v>
      </c>
      <c r="I36" s="4"/>
      <c r="J36" s="67" t="s">
        <v>198</v>
      </c>
      <c r="K36" s="65">
        <v>9218</v>
      </c>
      <c r="L36" s="65">
        <v>160</v>
      </c>
      <c r="M36" s="395" t="s">
        <v>227</v>
      </c>
    </row>
    <row r="37" spans="1:13" ht="16.149999999999999" customHeight="1">
      <c r="A37" s="67" t="s">
        <v>199</v>
      </c>
      <c r="B37" s="65">
        <v>6692</v>
      </c>
      <c r="C37" s="65">
        <v>132</v>
      </c>
      <c r="D37" s="65">
        <v>7948</v>
      </c>
      <c r="E37" s="65">
        <v>150</v>
      </c>
      <c r="F37" s="65">
        <v>8931</v>
      </c>
      <c r="G37" s="65">
        <v>175</v>
      </c>
      <c r="H37" s="395"/>
      <c r="I37" s="4"/>
      <c r="J37" s="67" t="s">
        <v>199</v>
      </c>
      <c r="K37" s="65">
        <v>7807</v>
      </c>
      <c r="L37" s="65">
        <v>110</v>
      </c>
      <c r="M37" s="395"/>
    </row>
    <row r="38" spans="1:13" ht="16.149999999999999" customHeight="1">
      <c r="A38" s="67" t="s">
        <v>200</v>
      </c>
      <c r="B38" s="65">
        <v>5538</v>
      </c>
      <c r="C38" s="65">
        <v>92</v>
      </c>
      <c r="D38" s="65">
        <v>6990</v>
      </c>
      <c r="E38" s="65">
        <v>118</v>
      </c>
      <c r="F38" s="65">
        <v>8281</v>
      </c>
      <c r="G38" s="65">
        <v>146</v>
      </c>
      <c r="H38" s="395"/>
      <c r="I38" s="4"/>
      <c r="J38" s="67" t="s">
        <v>200</v>
      </c>
      <c r="K38" s="65">
        <v>6351</v>
      </c>
      <c r="L38" s="65">
        <v>90</v>
      </c>
      <c r="M38" s="395"/>
    </row>
    <row r="39" spans="1:13" ht="10.15" customHeight="1">
      <c r="A39" s="68"/>
      <c r="B39" s="66"/>
      <c r="C39" s="66"/>
      <c r="D39" s="66"/>
      <c r="E39" s="66"/>
      <c r="F39" s="66"/>
      <c r="G39" s="66"/>
      <c r="H39" s="70"/>
      <c r="I39" s="4"/>
      <c r="J39" s="68"/>
      <c r="K39" s="66"/>
      <c r="L39" s="66"/>
      <c r="M39" s="70"/>
    </row>
    <row r="40" spans="1:13" ht="16.149999999999999" customHeight="1">
      <c r="A40" s="67" t="s">
        <v>198</v>
      </c>
      <c r="B40" s="65">
        <v>9108</v>
      </c>
      <c r="C40" s="65">
        <v>182</v>
      </c>
      <c r="D40" s="65">
        <v>10721</v>
      </c>
      <c r="E40" s="65">
        <v>205</v>
      </c>
      <c r="F40" s="65">
        <v>12675</v>
      </c>
      <c r="G40" s="65">
        <v>270</v>
      </c>
      <c r="H40" s="395" t="s">
        <v>97</v>
      </c>
      <c r="I40" s="4"/>
      <c r="J40" s="67" t="s">
        <v>198</v>
      </c>
      <c r="K40" s="65">
        <v>10758</v>
      </c>
      <c r="L40" s="65">
        <v>195</v>
      </c>
      <c r="M40" s="395" t="s">
        <v>223</v>
      </c>
    </row>
    <row r="41" spans="1:13" ht="16.149999999999999" customHeight="1">
      <c r="A41" s="67" t="s">
        <v>199</v>
      </c>
      <c r="B41" s="65">
        <v>8048</v>
      </c>
      <c r="C41" s="65">
        <v>153</v>
      </c>
      <c r="D41" s="65">
        <v>9544</v>
      </c>
      <c r="E41" s="65">
        <v>182</v>
      </c>
      <c r="F41" s="65">
        <v>11207</v>
      </c>
      <c r="G41" s="65">
        <v>235</v>
      </c>
      <c r="H41" s="395"/>
      <c r="I41" s="4"/>
      <c r="J41" s="67" t="s">
        <v>199</v>
      </c>
      <c r="K41" s="65">
        <v>9076</v>
      </c>
      <c r="L41" s="65">
        <v>145</v>
      </c>
      <c r="M41" s="395"/>
    </row>
    <row r="42" spans="1:13" ht="16.149999999999999" customHeight="1">
      <c r="A42" s="67" t="s">
        <v>200</v>
      </c>
      <c r="B42" s="65">
        <v>6960</v>
      </c>
      <c r="C42" s="65">
        <v>112</v>
      </c>
      <c r="D42" s="65">
        <v>8460</v>
      </c>
      <c r="E42" s="65">
        <v>143</v>
      </c>
      <c r="F42" s="65">
        <v>10002</v>
      </c>
      <c r="G42" s="65">
        <v>172</v>
      </c>
      <c r="H42" s="395"/>
      <c r="I42" s="4"/>
      <c r="J42" s="67" t="s">
        <v>200</v>
      </c>
      <c r="K42" s="65">
        <v>7026</v>
      </c>
      <c r="L42" s="65">
        <v>115</v>
      </c>
      <c r="M42" s="395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5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386"/>
    </row>
  </sheetData>
  <mergeCells count="31">
    <mergeCell ref="N1:S2"/>
    <mergeCell ref="A44:M44"/>
    <mergeCell ref="H32:H34"/>
    <mergeCell ref="M32:M34"/>
    <mergeCell ref="H36:H38"/>
    <mergeCell ref="M36:M38"/>
    <mergeCell ref="H40:H42"/>
    <mergeCell ref="M40:M42"/>
    <mergeCell ref="H20:H22"/>
    <mergeCell ref="M20:M22"/>
    <mergeCell ref="H24:H26"/>
    <mergeCell ref="M24:M26"/>
    <mergeCell ref="H28:H30"/>
    <mergeCell ref="M28:M30"/>
    <mergeCell ref="H8:H10"/>
    <mergeCell ref="M8:M10"/>
    <mergeCell ref="H12:H14"/>
    <mergeCell ref="M12:M14"/>
    <mergeCell ref="H16:H18"/>
    <mergeCell ref="M16:M18"/>
    <mergeCell ref="A1:M2"/>
    <mergeCell ref="A4:H4"/>
    <mergeCell ref="J4:M4"/>
    <mergeCell ref="H5:H6"/>
    <mergeCell ref="A5:A6"/>
    <mergeCell ref="B5:C5"/>
    <mergeCell ref="D5:E5"/>
    <mergeCell ref="F5:G5"/>
    <mergeCell ref="M5:M6"/>
    <mergeCell ref="J5:J6"/>
    <mergeCell ref="K5:L5"/>
  </mergeCells>
  <hyperlinks>
    <hyperlink ref="N1" location="Содержание!A1" display="&gt; Главное меню"/>
  </hyperlinks>
  <pageMargins left="0.7" right="0.7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Содержание</vt:lpstr>
      <vt:lpstr>Среднетемпературные моноблоки</vt:lpstr>
      <vt:lpstr>Среднетемпературные потолочные</vt:lpstr>
      <vt:lpstr>Низкотемпературные моноблоки</vt:lpstr>
      <vt:lpstr>Среднетемперат. сплит-системы</vt:lpstr>
      <vt:lpstr>Низкотемперат. сплит-системы</vt:lpstr>
      <vt:lpstr>Воздухоохладители</vt:lpstr>
      <vt:lpstr>Таблица подбора моноблоков</vt:lpstr>
      <vt:lpstr>Таблица подбора сплит-систем</vt:lpstr>
      <vt:lpstr>Воздухоохладители!Заголовки_для_печати</vt:lpstr>
      <vt:lpstr>'Низкотемперат. сплит-системы'!Заголовки_для_печати</vt:lpstr>
      <vt:lpstr>'Низкотемпературные моноблоки'!Заголовки_для_печати</vt:lpstr>
      <vt:lpstr>'Среднетемперат. сплит-системы'!Заголовки_для_печати</vt:lpstr>
      <vt:lpstr>'Среднетемпературные моноблоки'!Заголовки_для_печати</vt:lpstr>
      <vt:lpstr>'Среднетемпературные потолочные'!Заголовки_для_печати</vt:lpstr>
      <vt:lpstr>Содержание!Область_печати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2020-11-18T09:14:05Z</dcterms:modified>
</cp:coreProperties>
</file>